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6 день" sheetId="1" r:id="rId1"/>
  </sheets>
  <definedNames>
    <definedName name="_xlnm.Print_Area" localSheetId="0">'6 день'!$A$1:$O$76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<sst xmlns="http://schemas.openxmlformats.org/spreadsheetml/2006/main" count="110" uniqueCount="77">
  <si>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</si>
  <si>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</si>
  <si>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</si>
  <si>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</si>
  <si>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</si>
  <si>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</si>
  <si>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</si>
  <si>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</si>
  <si>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</si>
  <si>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</si>
  <si>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</si>
  <si>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</si>
  <si>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</si>
  <si>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</si>
  <si>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</si>
  <si>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</si>
  <si>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</si>
  <si>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</si>
  <si>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</si>
  <si>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</si>
  <si>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</si>
  <si>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</si>
  <si>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</si>
  <si>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</si>
  <si>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</si>
  <si>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</si>
  <si>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</si>
  <si>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</si>
  <si>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</si>
  <si>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</si>
  <si>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</si>
  <si>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</si>
  <si>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</si>
  <si>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</si>
  <si>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</si>
  <si>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</si>
  <si>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</si>
  <si>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</si>
  <si>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</si>
  <si>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Томат</t>
  </si>
  <si>
    <t>Заварка</t>
  </si>
  <si>
    <t>Рис</t>
  </si>
  <si>
    <t>Пшено</t>
  </si>
  <si>
    <t>Компот из сухофруктов</t>
  </si>
  <si>
    <t>Сухофрукты</t>
  </si>
  <si>
    <t>Куры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</si>
  <si>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</si>
  <si>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</si>
  <si>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</si>
  <si>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</si>
  <si>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</si>
  <si>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6 день.</t>
  </si>
  <si>
    <t>Суп с клёцками на курином бульоне</t>
  </si>
  <si>
    <t>Голубцы ленивые</t>
  </si>
  <si>
    <t>Гренка с сыром</t>
  </si>
  <si>
    <t>Сыр</t>
  </si>
  <si>
    <t>Масло шоколадное</t>
  </si>
  <si>
    <t>Какао со сгущенным молоком</t>
  </si>
  <si>
    <t>Растительное масло</t>
  </si>
  <si>
    <t>Кофейный напиток с молоком</t>
  </si>
  <si>
    <t>Булка с шоколадным маслом</t>
  </si>
  <si>
    <t>№ техн.  карты</t>
  </si>
  <si>
    <t>41</t>
  </si>
  <si>
    <t>42</t>
  </si>
  <si>
    <t>16</t>
  </si>
  <si>
    <t>18</t>
  </si>
  <si>
    <t>9</t>
  </si>
  <si>
    <t>57</t>
  </si>
  <si>
    <t>37</t>
  </si>
  <si>
    <t>14</t>
  </si>
  <si>
    <t>Каша гречневая рассыпчатая</t>
  </si>
  <si>
    <t>Салат из моркови</t>
  </si>
  <si>
    <t>31</t>
  </si>
  <si>
    <t>69</t>
  </si>
  <si>
    <t>105</t>
  </si>
  <si>
    <t>Кулеш пшенный молочный</t>
  </si>
  <si>
    <t>16.01.2023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</si>
</sst>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80" zoomScaleSheetLayoutView="80" zoomScalePageLayoutView="0" workbookViewId="0" topLeftCell="A58">
      <selection activeCell="E70" sqref="E70"/>
    </sheetView>
  </sheetViews>
  <sheetFormatPr defaultColWidth="9.140625" defaultRowHeight="15"/>
  <cols>
    <col min="1" max="1" width="4.57421875" style="25" customWidth="1"/>
    <col min="2" max="2" width="7.8515625" style="25" customWidth="1"/>
    <col min="3" max="3" width="22.8515625" style="25" bestFit="1" customWidth="1"/>
    <col min="4" max="4" width="40.28125" style="25" bestFit="1" customWidth="1"/>
    <col min="5" max="5" width="15.8515625" style="25" bestFit="1" customWidth="1"/>
    <col min="6" max="6" width="13.7109375" style="25" bestFit="1" customWidth="1"/>
    <col min="7" max="7" width="8.00390625" style="25" bestFit="1" customWidth="1"/>
    <col min="8" max="8" width="9.28125" style="25" bestFit="1" customWidth="1"/>
    <col min="9" max="9" width="18.140625" style="25" bestFit="1" customWidth="1"/>
    <col min="10" max="11" width="6.7109375" style="25" bestFit="1" customWidth="1"/>
    <col min="12" max="12" width="8.00390625" style="25" bestFit="1" customWidth="1"/>
    <col min="13" max="13" width="9.28125" style="25" bestFit="1" customWidth="1"/>
    <col min="14" max="14" width="8.28125" style="25" customWidth="1"/>
    <col min="15" max="15" width="9.140625" style="32" bestFit="1" customWidth="1"/>
  </cols>
  <sheetData>
    <row r="1" spans="2:15" ht="24">
      <c r="B1" s="74" t="s">
        <v>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20.25" customHeight="1" thickBot="1">
      <c r="C2" s="27" t="s">
        <v>76</v>
      </c>
    </row>
    <row r="3" spans="2:15" ht="31.5" customHeight="1">
      <c r="B3" s="51" t="s">
        <v>0</v>
      </c>
      <c r="C3" s="51" t="s">
        <v>33</v>
      </c>
      <c r="D3" s="51" t="s">
        <v>34</v>
      </c>
      <c r="E3" s="51" t="s">
        <v>30</v>
      </c>
      <c r="F3" s="54" t="s">
        <v>31</v>
      </c>
      <c r="G3" s="55"/>
      <c r="H3" s="56"/>
      <c r="I3" s="51" t="s">
        <v>48</v>
      </c>
      <c r="J3" s="54" t="s">
        <v>32</v>
      </c>
      <c r="K3" s="55"/>
      <c r="L3" s="56"/>
      <c r="M3" s="54" t="s">
        <v>49</v>
      </c>
      <c r="N3" s="56"/>
      <c r="O3" s="71" t="s">
        <v>61</v>
      </c>
    </row>
    <row r="4" spans="2:15" ht="15" customHeight="1">
      <c r="B4" s="52"/>
      <c r="C4" s="52"/>
      <c r="D4" s="52"/>
      <c r="E4" s="52"/>
      <c r="F4" s="57"/>
      <c r="G4" s="58"/>
      <c r="H4" s="59"/>
      <c r="I4" s="52"/>
      <c r="J4" s="57"/>
      <c r="K4" s="58"/>
      <c r="L4" s="59"/>
      <c r="M4" s="57"/>
      <c r="N4" s="59"/>
      <c r="O4" s="72"/>
    </row>
    <row r="5" spans="2:15" ht="15" customHeight="1">
      <c r="B5" s="52"/>
      <c r="C5" s="52"/>
      <c r="D5" s="52"/>
      <c r="E5" s="52"/>
      <c r="F5" s="57"/>
      <c r="G5" s="58"/>
      <c r="H5" s="59"/>
      <c r="I5" s="52"/>
      <c r="J5" s="57"/>
      <c r="K5" s="58"/>
      <c r="L5" s="59"/>
      <c r="M5" s="57"/>
      <c r="N5" s="59"/>
      <c r="O5" s="72"/>
    </row>
    <row r="6" spans="2:15" ht="15" customHeight="1">
      <c r="B6" s="52"/>
      <c r="C6" s="52"/>
      <c r="D6" s="52"/>
      <c r="E6" s="52"/>
      <c r="F6" s="57"/>
      <c r="G6" s="58"/>
      <c r="H6" s="59"/>
      <c r="I6" s="52"/>
      <c r="J6" s="57"/>
      <c r="K6" s="58"/>
      <c r="L6" s="59"/>
      <c r="M6" s="57"/>
      <c r="N6" s="59"/>
      <c r="O6" s="72"/>
    </row>
    <row r="7" spans="2:15" ht="15" customHeight="1" thickBot="1">
      <c r="B7" s="53"/>
      <c r="C7" s="53"/>
      <c r="D7" s="53"/>
      <c r="E7" s="53"/>
      <c r="F7" s="60"/>
      <c r="G7" s="61"/>
      <c r="H7" s="62"/>
      <c r="I7" s="53"/>
      <c r="J7" s="60"/>
      <c r="K7" s="61"/>
      <c r="L7" s="62"/>
      <c r="M7" s="60"/>
      <c r="N7" s="62"/>
      <c r="O7" s="73"/>
    </row>
    <row r="8" spans="2:15" ht="15.75" thickBot="1">
      <c r="B8" s="28"/>
      <c r="C8" s="29"/>
      <c r="D8" s="29"/>
      <c r="E8" s="29"/>
      <c r="F8" s="29" t="s">
        <v>2</v>
      </c>
      <c r="G8" s="29" t="s">
        <v>3</v>
      </c>
      <c r="H8" s="29" t="s">
        <v>4</v>
      </c>
      <c r="I8" s="29"/>
      <c r="J8" s="29" t="s">
        <v>5</v>
      </c>
      <c r="K8" s="29" t="s">
        <v>6</v>
      </c>
      <c r="L8" s="29" t="s">
        <v>7</v>
      </c>
      <c r="M8" s="29" t="s">
        <v>8</v>
      </c>
      <c r="N8" s="29" t="s">
        <v>9</v>
      </c>
      <c r="O8" s="36"/>
    </row>
    <row r="9" spans="1:15" s="12" customFormat="1" ht="22.5" customHeight="1" thickBot="1">
      <c r="A9" s="26"/>
      <c r="B9" s="13"/>
      <c r="C9" s="5" t="s">
        <v>10</v>
      </c>
      <c r="D9" s="44" t="s">
        <v>70</v>
      </c>
      <c r="E9" s="18">
        <v>100</v>
      </c>
      <c r="F9" s="24">
        <f>F10+F11+F12</f>
        <v>5.054</v>
      </c>
      <c r="G9" s="24">
        <f aca="true" t="shared" si="0" ref="G9:N9">G10+G11+G12</f>
        <v>2.76</v>
      </c>
      <c r="H9" s="24">
        <f t="shared" si="0"/>
        <v>29.86</v>
      </c>
      <c r="I9" s="24">
        <f t="shared" si="0"/>
        <v>167.13</v>
      </c>
      <c r="J9" s="24">
        <f t="shared" si="0"/>
        <v>0.178</v>
      </c>
      <c r="K9" s="24">
        <f t="shared" si="0"/>
        <v>0.0824</v>
      </c>
      <c r="L9" s="24">
        <f t="shared" si="0"/>
        <v>0</v>
      </c>
      <c r="M9" s="24">
        <f t="shared" si="0"/>
        <v>8.34</v>
      </c>
      <c r="N9" s="24">
        <f t="shared" si="0"/>
        <v>2.6790000000000003</v>
      </c>
      <c r="O9" s="37">
        <v>99</v>
      </c>
    </row>
    <row r="10" spans="2:15" ht="26.25" customHeight="1" thickBot="1">
      <c r="B10" s="1"/>
      <c r="C10" s="3"/>
      <c r="D10" s="43" t="s">
        <v>46</v>
      </c>
      <c r="E10" s="29"/>
      <c r="F10" s="22">
        <v>5.04</v>
      </c>
      <c r="G10" s="22">
        <v>1.32</v>
      </c>
      <c r="H10" s="22">
        <v>24.84</v>
      </c>
      <c r="I10" s="22">
        <v>134</v>
      </c>
      <c r="J10" s="22">
        <v>0.175</v>
      </c>
      <c r="K10" s="22">
        <v>0.08</v>
      </c>
      <c r="L10" s="22"/>
      <c r="M10" s="22">
        <v>8</v>
      </c>
      <c r="N10" s="22">
        <v>2.66</v>
      </c>
      <c r="O10" s="14"/>
    </row>
    <row r="11" spans="2:15" ht="26.25" customHeight="1" thickBot="1">
      <c r="B11" s="16"/>
      <c r="C11" s="17"/>
      <c r="D11" s="43" t="s">
        <v>12</v>
      </c>
      <c r="E11" s="29"/>
      <c r="F11" s="22"/>
      <c r="G11" s="22"/>
      <c r="H11" s="22">
        <v>5</v>
      </c>
      <c r="I11" s="22">
        <v>18.95</v>
      </c>
      <c r="J11" s="22"/>
      <c r="K11" s="22"/>
      <c r="L11" s="22"/>
      <c r="M11" s="22">
        <v>0.1</v>
      </c>
      <c r="N11" s="22">
        <v>0.015</v>
      </c>
      <c r="O11" s="14"/>
    </row>
    <row r="12" spans="2:15" ht="26.25" customHeight="1" thickBot="1">
      <c r="B12" s="16"/>
      <c r="C12" s="17"/>
      <c r="D12" s="43" t="s">
        <v>11</v>
      </c>
      <c r="E12" s="29"/>
      <c r="F12" s="22">
        <v>0.014</v>
      </c>
      <c r="G12" s="22">
        <v>1.44</v>
      </c>
      <c r="H12" s="22">
        <v>0.02</v>
      </c>
      <c r="I12" s="22">
        <v>14.18</v>
      </c>
      <c r="J12" s="22">
        <v>0.003</v>
      </c>
      <c r="K12" s="22">
        <v>0.0024</v>
      </c>
      <c r="L12" s="22"/>
      <c r="M12" s="22">
        <v>0.24</v>
      </c>
      <c r="N12" s="22">
        <v>0.004</v>
      </c>
      <c r="O12" s="14"/>
    </row>
    <row r="13" spans="1:15" s="4" customFormat="1" ht="26.25" customHeight="1" thickBot="1">
      <c r="A13" s="25"/>
      <c r="B13" s="13"/>
      <c r="C13" s="7"/>
      <c r="D13" s="42" t="s">
        <v>57</v>
      </c>
      <c r="E13" s="8">
        <v>200</v>
      </c>
      <c r="F13" s="19">
        <f>F14+F16+F15</f>
        <v>0.962</v>
      </c>
      <c r="G13" s="19">
        <f aca="true" t="shared" si="1" ref="G13:N13">G14+G16+G15</f>
        <v>1.025</v>
      </c>
      <c r="H13" s="19">
        <f t="shared" si="1"/>
        <v>15.86</v>
      </c>
      <c r="I13" s="19">
        <f t="shared" si="1"/>
        <v>73.63</v>
      </c>
      <c r="J13" s="19">
        <f t="shared" si="1"/>
        <v>0.007</v>
      </c>
      <c r="K13" s="19">
        <f t="shared" si="1"/>
        <v>0.041</v>
      </c>
      <c r="L13" s="19">
        <f t="shared" si="1"/>
        <v>0</v>
      </c>
      <c r="M13" s="19">
        <f t="shared" si="1"/>
        <v>7.85</v>
      </c>
      <c r="N13" s="19">
        <f t="shared" si="1"/>
        <v>0.19899999999999998</v>
      </c>
      <c r="O13" s="33">
        <v>12</v>
      </c>
    </row>
    <row r="14" spans="2:15" ht="26.25" customHeight="1" thickBot="1">
      <c r="B14" s="16"/>
      <c r="C14" s="17"/>
      <c r="D14" s="43" t="s">
        <v>13</v>
      </c>
      <c r="E14" s="9"/>
      <c r="F14" s="22">
        <v>0.242</v>
      </c>
      <c r="G14" s="22">
        <v>0.175</v>
      </c>
      <c r="H14" s="22">
        <v>0.28</v>
      </c>
      <c r="I14" s="22">
        <v>3.73</v>
      </c>
      <c r="J14" s="22">
        <v>0.001</v>
      </c>
      <c r="K14" s="22">
        <v>0.003</v>
      </c>
      <c r="L14" s="22"/>
      <c r="M14" s="22">
        <v>0.55</v>
      </c>
      <c r="N14" s="22">
        <v>0.148</v>
      </c>
      <c r="O14" s="14"/>
    </row>
    <row r="15" spans="2:15" ht="26.25" customHeight="1" thickBot="1">
      <c r="B15" s="16"/>
      <c r="C15" s="17"/>
      <c r="D15" s="43" t="s">
        <v>14</v>
      </c>
      <c r="E15" s="9"/>
      <c r="F15" s="22">
        <v>0.72</v>
      </c>
      <c r="G15" s="22">
        <v>0.85</v>
      </c>
      <c r="H15" s="22">
        <v>5.6</v>
      </c>
      <c r="I15" s="22">
        <v>32</v>
      </c>
      <c r="J15" s="22">
        <v>0.006</v>
      </c>
      <c r="K15" s="22">
        <v>0.038</v>
      </c>
      <c r="L15" s="22"/>
      <c r="M15" s="22">
        <v>7.1</v>
      </c>
      <c r="N15" s="22">
        <v>0.021</v>
      </c>
      <c r="O15" s="14"/>
    </row>
    <row r="16" spans="2:15" ht="26.25" customHeight="1" thickBot="1">
      <c r="B16" s="16"/>
      <c r="C16" s="17"/>
      <c r="D16" s="43" t="s">
        <v>15</v>
      </c>
      <c r="E16" s="29"/>
      <c r="F16" s="22"/>
      <c r="G16" s="22"/>
      <c r="H16" s="22">
        <v>9.98</v>
      </c>
      <c r="I16" s="22">
        <v>37.9</v>
      </c>
      <c r="J16" s="22"/>
      <c r="K16" s="22"/>
      <c r="L16" s="22"/>
      <c r="M16" s="22">
        <v>0.2</v>
      </c>
      <c r="N16" s="22">
        <v>0.03</v>
      </c>
      <c r="O16" s="14"/>
    </row>
    <row r="17" spans="2:15" ht="26.25" customHeight="1" thickBot="1">
      <c r="B17" s="13"/>
      <c r="C17" s="20"/>
      <c r="D17" s="42" t="s">
        <v>60</v>
      </c>
      <c r="E17" s="8">
        <v>37</v>
      </c>
      <c r="F17" s="19">
        <f>F18+F19</f>
        <v>2.394</v>
      </c>
      <c r="G17" s="19">
        <f aca="true" t="shared" si="2" ref="G17:N17">G18+G19</f>
        <v>5.24</v>
      </c>
      <c r="H17" s="19">
        <f t="shared" si="2"/>
        <v>16.31</v>
      </c>
      <c r="I17" s="19">
        <f t="shared" si="2"/>
        <v>123.67999999999999</v>
      </c>
      <c r="J17" s="19">
        <f t="shared" si="2"/>
        <v>0.0915</v>
      </c>
      <c r="K17" s="19">
        <f t="shared" si="2"/>
        <v>0.0174</v>
      </c>
      <c r="L17" s="19">
        <f t="shared" si="2"/>
        <v>0</v>
      </c>
      <c r="M17" s="19">
        <f t="shared" si="2"/>
        <v>6.84</v>
      </c>
      <c r="N17" s="19">
        <f t="shared" si="2"/>
        <v>0.604</v>
      </c>
      <c r="O17" s="33">
        <v>44</v>
      </c>
    </row>
    <row r="18" spans="1:15" s="4" customFormat="1" ht="26.25" customHeight="1" thickBot="1">
      <c r="A18" s="25"/>
      <c r="B18" s="21"/>
      <c r="C18" s="15"/>
      <c r="D18" s="43" t="s">
        <v>16</v>
      </c>
      <c r="E18" s="9"/>
      <c r="F18" s="22">
        <v>2.31</v>
      </c>
      <c r="G18" s="22">
        <v>0.9</v>
      </c>
      <c r="H18" s="22">
        <v>14.94</v>
      </c>
      <c r="I18" s="22">
        <v>78.6</v>
      </c>
      <c r="J18" s="22">
        <v>0.081</v>
      </c>
      <c r="K18" s="22">
        <v>0.009</v>
      </c>
      <c r="L18" s="22"/>
      <c r="M18" s="22">
        <v>6</v>
      </c>
      <c r="N18" s="22">
        <v>0.59</v>
      </c>
      <c r="O18" s="14"/>
    </row>
    <row r="19" spans="2:15" ht="26.25" customHeight="1" thickBot="1">
      <c r="B19" s="16"/>
      <c r="C19" s="17"/>
      <c r="D19" s="40" t="s">
        <v>56</v>
      </c>
      <c r="E19" s="9"/>
      <c r="F19" s="22">
        <v>0.084</v>
      </c>
      <c r="G19" s="22">
        <v>4.34</v>
      </c>
      <c r="H19" s="22">
        <v>1.37</v>
      </c>
      <c r="I19" s="22">
        <v>45.08</v>
      </c>
      <c r="J19" s="22">
        <v>0.0105</v>
      </c>
      <c r="K19" s="22">
        <v>0.0084</v>
      </c>
      <c r="L19" s="22"/>
      <c r="M19" s="22">
        <v>0.84</v>
      </c>
      <c r="N19" s="22">
        <v>0.014</v>
      </c>
      <c r="O19" s="14"/>
    </row>
    <row r="20" spans="1:15" s="4" customFormat="1" ht="26.25" customHeight="1" thickBot="1">
      <c r="A20" s="25"/>
      <c r="B20" s="13"/>
      <c r="C20" s="5" t="s">
        <v>17</v>
      </c>
      <c r="D20" s="44" t="s">
        <v>18</v>
      </c>
      <c r="E20" s="18">
        <v>102</v>
      </c>
      <c r="F20" s="24">
        <v>0.5</v>
      </c>
      <c r="G20" s="24"/>
      <c r="H20" s="24">
        <v>9.1</v>
      </c>
      <c r="I20" s="24">
        <v>38</v>
      </c>
      <c r="J20" s="24"/>
      <c r="K20" s="24"/>
      <c r="L20" s="24">
        <v>0.9</v>
      </c>
      <c r="M20" s="24">
        <v>0.7</v>
      </c>
      <c r="N20" s="24">
        <v>7.8</v>
      </c>
      <c r="O20" s="37" t="s">
        <v>74</v>
      </c>
    </row>
    <row r="21" spans="1:15" s="4" customFormat="1" ht="26.25" customHeight="1" thickBot="1">
      <c r="A21" s="25"/>
      <c r="B21" s="13"/>
      <c r="C21" s="5" t="s">
        <v>19</v>
      </c>
      <c r="D21" s="44" t="s">
        <v>71</v>
      </c>
      <c r="E21" s="18">
        <v>37</v>
      </c>
      <c r="F21" s="19">
        <f>F22+F23</f>
        <v>0.416</v>
      </c>
      <c r="G21" s="19">
        <f aca="true" t="shared" si="3" ref="G21:N21">G22+G23</f>
        <v>5.032</v>
      </c>
      <c r="H21" s="19">
        <f t="shared" si="3"/>
        <v>2.67</v>
      </c>
      <c r="I21" s="19">
        <f t="shared" si="3"/>
        <v>55.830000000000005</v>
      </c>
      <c r="J21" s="19">
        <f t="shared" si="3"/>
        <v>0.02</v>
      </c>
      <c r="K21" s="19">
        <f t="shared" si="3"/>
        <v>0.02</v>
      </c>
      <c r="L21" s="19">
        <f t="shared" si="3"/>
        <v>1.28</v>
      </c>
      <c r="M21" s="19">
        <f t="shared" si="3"/>
        <v>16.3</v>
      </c>
      <c r="N21" s="19">
        <f t="shared" si="3"/>
        <v>0.22</v>
      </c>
      <c r="O21" s="37" t="s">
        <v>66</v>
      </c>
    </row>
    <row r="22" spans="1:15" s="4" customFormat="1" ht="26.25" customHeight="1" thickBot="1">
      <c r="A22" s="25"/>
      <c r="B22" s="38"/>
      <c r="C22" s="39"/>
      <c r="D22" s="45" t="s">
        <v>58</v>
      </c>
      <c r="E22" s="31"/>
      <c r="F22" s="22"/>
      <c r="G22" s="22">
        <v>5</v>
      </c>
      <c r="H22" s="22"/>
      <c r="I22" s="22">
        <v>44.95</v>
      </c>
      <c r="J22" s="22"/>
      <c r="K22" s="22"/>
      <c r="L22" s="22"/>
      <c r="M22" s="22"/>
      <c r="N22" s="22"/>
      <c r="O22" s="35"/>
    </row>
    <row r="23" spans="1:15" s="4" customFormat="1" ht="26.25" customHeight="1" thickBot="1">
      <c r="A23" s="25"/>
      <c r="B23" s="38"/>
      <c r="C23" s="39"/>
      <c r="D23" s="45" t="s">
        <v>36</v>
      </c>
      <c r="E23" s="31"/>
      <c r="F23" s="22">
        <v>0.416</v>
      </c>
      <c r="G23" s="22">
        <v>0.032</v>
      </c>
      <c r="H23" s="22">
        <v>2.67</v>
      </c>
      <c r="I23" s="22">
        <v>10.88</v>
      </c>
      <c r="J23" s="22">
        <v>0.02</v>
      </c>
      <c r="K23" s="22">
        <v>0.02</v>
      </c>
      <c r="L23" s="22">
        <v>1.28</v>
      </c>
      <c r="M23" s="22">
        <v>16.3</v>
      </c>
      <c r="N23" s="22">
        <v>0.22</v>
      </c>
      <c r="O23" s="35"/>
    </row>
    <row r="24" spans="1:15" s="4" customFormat="1" ht="33" customHeight="1" thickBot="1">
      <c r="A24" s="25"/>
      <c r="B24" s="13"/>
      <c r="C24" s="5"/>
      <c r="D24" s="44" t="s">
        <v>52</v>
      </c>
      <c r="E24" s="18">
        <v>250</v>
      </c>
      <c r="F24" s="24">
        <f>F25+F26+F27+F28+F29+F30+F31</f>
        <v>11.981999999999998</v>
      </c>
      <c r="G24" s="24">
        <f aca="true" t="shared" si="4" ref="G24:N24">G25+G26+G27+G28+G29+G30+G31</f>
        <v>11.152</v>
      </c>
      <c r="H24" s="24">
        <f t="shared" si="4"/>
        <v>15.376000000000001</v>
      </c>
      <c r="I24" s="24">
        <f t="shared" si="4"/>
        <v>210.88</v>
      </c>
      <c r="J24" s="24">
        <f t="shared" si="4"/>
        <v>0.12940000000000002</v>
      </c>
      <c r="K24" s="24">
        <f t="shared" si="4"/>
        <v>0.29300000000000004</v>
      </c>
      <c r="L24" s="24">
        <f t="shared" si="4"/>
        <v>0.52</v>
      </c>
      <c r="M24" s="24">
        <f t="shared" si="4"/>
        <v>40.42</v>
      </c>
      <c r="N24" s="24">
        <f t="shared" si="4"/>
        <v>2.128</v>
      </c>
      <c r="O24" s="37" t="s">
        <v>67</v>
      </c>
    </row>
    <row r="25" spans="2:15" ht="23.25" customHeight="1" thickBot="1">
      <c r="B25" s="16"/>
      <c r="C25" s="17"/>
      <c r="D25" s="43" t="s">
        <v>45</v>
      </c>
      <c r="E25" s="9"/>
      <c r="F25" s="22">
        <v>3.64</v>
      </c>
      <c r="G25" s="22">
        <v>3.68</v>
      </c>
      <c r="H25" s="22">
        <v>0.14</v>
      </c>
      <c r="I25" s="22">
        <v>48.2</v>
      </c>
      <c r="J25" s="22">
        <v>0.014</v>
      </c>
      <c r="K25" s="22">
        <v>0.03</v>
      </c>
      <c r="L25" s="22"/>
      <c r="M25" s="22">
        <v>3.4</v>
      </c>
      <c r="N25" s="22">
        <v>0.32</v>
      </c>
      <c r="O25" s="14"/>
    </row>
    <row r="26" spans="2:15" ht="23.25" customHeight="1" thickBot="1">
      <c r="B26" s="16"/>
      <c r="C26" s="17"/>
      <c r="D26" s="43" t="s">
        <v>25</v>
      </c>
      <c r="E26" s="9"/>
      <c r="F26" s="9">
        <v>1.03</v>
      </c>
      <c r="G26" s="22">
        <v>0.11</v>
      </c>
      <c r="H26" s="22">
        <v>6.9</v>
      </c>
      <c r="I26" s="22">
        <v>33.4</v>
      </c>
      <c r="J26" s="22">
        <v>0.025</v>
      </c>
      <c r="K26" s="22">
        <v>0.008</v>
      </c>
      <c r="L26" s="22"/>
      <c r="M26" s="22">
        <v>1.8</v>
      </c>
      <c r="N26" s="22">
        <v>0.12</v>
      </c>
      <c r="O26" s="14"/>
    </row>
    <row r="27" spans="1:15" s="4" customFormat="1" ht="23.25" customHeight="1" thickBot="1">
      <c r="A27" s="25"/>
      <c r="B27" s="21"/>
      <c r="C27" s="15"/>
      <c r="D27" s="43" t="s">
        <v>11</v>
      </c>
      <c r="E27" s="9"/>
      <c r="F27" s="22">
        <v>0.014</v>
      </c>
      <c r="G27" s="22">
        <v>1.44</v>
      </c>
      <c r="H27" s="22">
        <v>0.02</v>
      </c>
      <c r="I27" s="22">
        <v>14.18</v>
      </c>
      <c r="J27" s="22">
        <v>0.003</v>
      </c>
      <c r="K27" s="22">
        <v>0.0024</v>
      </c>
      <c r="L27" s="22"/>
      <c r="M27" s="22">
        <v>0.24</v>
      </c>
      <c r="N27" s="22">
        <v>0.004</v>
      </c>
      <c r="O27" s="14"/>
    </row>
    <row r="28" spans="2:15" ht="23.25" customHeight="1" thickBot="1">
      <c r="B28" s="16"/>
      <c r="C28" s="17"/>
      <c r="D28" s="43" t="s">
        <v>37</v>
      </c>
      <c r="E28" s="9"/>
      <c r="F28" s="22">
        <v>0.84</v>
      </c>
      <c r="G28" s="22">
        <v>0.168</v>
      </c>
      <c r="H28" s="22">
        <v>7.266</v>
      </c>
      <c r="I28" s="22">
        <v>33.6</v>
      </c>
      <c r="J28" s="22">
        <v>0.05</v>
      </c>
      <c r="K28" s="22">
        <v>0.029</v>
      </c>
      <c r="L28" s="22"/>
      <c r="M28" s="22">
        <v>4.2</v>
      </c>
      <c r="N28" s="22">
        <v>0.378</v>
      </c>
      <c r="O28" s="14"/>
    </row>
    <row r="29" spans="2:15" ht="23.25" customHeight="1" thickBot="1">
      <c r="B29" s="16"/>
      <c r="C29" s="17"/>
      <c r="D29" s="43" t="s">
        <v>26</v>
      </c>
      <c r="E29" s="9"/>
      <c r="F29" s="22">
        <v>6.35</v>
      </c>
      <c r="G29" s="22">
        <v>5.75</v>
      </c>
      <c r="H29" s="22">
        <v>0.35</v>
      </c>
      <c r="I29" s="22">
        <v>78.5</v>
      </c>
      <c r="J29" s="22">
        <v>0.035</v>
      </c>
      <c r="K29" s="22">
        <v>0.22</v>
      </c>
      <c r="L29" s="22"/>
      <c r="M29" s="22">
        <v>27.5</v>
      </c>
      <c r="N29" s="22">
        <v>1.25</v>
      </c>
      <c r="O29" s="14"/>
    </row>
    <row r="30" spans="2:15" ht="23.25" customHeight="1" thickBot="1">
      <c r="B30" s="16"/>
      <c r="C30" s="17"/>
      <c r="D30" s="43" t="s">
        <v>38</v>
      </c>
      <c r="E30" s="9"/>
      <c r="F30" s="22">
        <v>0.056</v>
      </c>
      <c r="G30" s="22"/>
      <c r="H30" s="22">
        <v>0.364</v>
      </c>
      <c r="I30" s="22">
        <v>1.64</v>
      </c>
      <c r="J30" s="22"/>
      <c r="K30" s="22">
        <v>0.0008</v>
      </c>
      <c r="L30" s="22">
        <v>0.36</v>
      </c>
      <c r="M30" s="22">
        <v>1.24</v>
      </c>
      <c r="N30" s="22">
        <v>0.028</v>
      </c>
      <c r="O30" s="14"/>
    </row>
    <row r="31" spans="2:15" ht="23.25" customHeight="1" thickBot="1">
      <c r="B31" s="16"/>
      <c r="C31" s="17"/>
      <c r="D31" s="43" t="s">
        <v>36</v>
      </c>
      <c r="E31" s="29"/>
      <c r="F31" s="22">
        <v>0.052</v>
      </c>
      <c r="G31" s="22">
        <v>0.004</v>
      </c>
      <c r="H31" s="22">
        <v>0.336</v>
      </c>
      <c r="I31" s="22">
        <v>1.36</v>
      </c>
      <c r="J31" s="22">
        <v>0.0024</v>
      </c>
      <c r="K31" s="22">
        <v>0.0028</v>
      </c>
      <c r="L31" s="22">
        <v>0.16</v>
      </c>
      <c r="M31" s="22">
        <v>2.04</v>
      </c>
      <c r="N31" s="22">
        <v>0.028</v>
      </c>
      <c r="O31" s="14"/>
    </row>
    <row r="32" spans="2:15" ht="23.25" customHeight="1" thickBot="1">
      <c r="B32" s="13"/>
      <c r="C32" s="20"/>
      <c r="D32" s="42" t="s">
        <v>53</v>
      </c>
      <c r="E32" s="8">
        <v>200</v>
      </c>
      <c r="F32" s="19">
        <f>F33+F34+F35+F36+F37+F38+F40</f>
        <v>17.314</v>
      </c>
      <c r="G32" s="19">
        <f aca="true" t="shared" si="5" ref="G32:N32">G33+G34+G35+G36+G37+G38+G40</f>
        <v>16.44</v>
      </c>
      <c r="H32" s="19">
        <f t="shared" si="5"/>
        <v>16.034000000000002</v>
      </c>
      <c r="I32" s="19">
        <f t="shared" si="5"/>
        <v>282.69000000000005</v>
      </c>
      <c r="J32" s="19">
        <f t="shared" si="5"/>
        <v>0.07100000000000001</v>
      </c>
      <c r="K32" s="19">
        <f t="shared" si="5"/>
        <v>0.1663</v>
      </c>
      <c r="L32" s="19">
        <f t="shared" si="5"/>
        <v>55.56</v>
      </c>
      <c r="M32" s="19">
        <f t="shared" si="5"/>
        <v>56.480000000000004</v>
      </c>
      <c r="N32" s="19">
        <f t="shared" si="5"/>
        <v>2.2470000000000003</v>
      </c>
      <c r="O32" s="33" t="s">
        <v>72</v>
      </c>
    </row>
    <row r="33" spans="2:15" ht="23.25" customHeight="1" thickBot="1">
      <c r="B33" s="16"/>
      <c r="C33" s="17"/>
      <c r="D33" s="43" t="s">
        <v>45</v>
      </c>
      <c r="E33" s="29"/>
      <c r="F33" s="22">
        <v>14.56</v>
      </c>
      <c r="G33" s="22">
        <v>14.72</v>
      </c>
      <c r="H33" s="22">
        <v>0.56</v>
      </c>
      <c r="I33" s="22">
        <v>192.8</v>
      </c>
      <c r="J33" s="22">
        <v>0.056</v>
      </c>
      <c r="K33" s="22">
        <v>0.12</v>
      </c>
      <c r="L33" s="22"/>
      <c r="M33" s="22">
        <v>13.6</v>
      </c>
      <c r="N33" s="22">
        <v>1.28</v>
      </c>
      <c r="O33" s="14"/>
    </row>
    <row r="34" spans="2:15" ht="23.25" customHeight="1" thickBot="1">
      <c r="B34" s="16"/>
      <c r="C34" s="17"/>
      <c r="D34" s="43" t="s">
        <v>41</v>
      </c>
      <c r="E34" s="29"/>
      <c r="F34" s="22">
        <v>1.05</v>
      </c>
      <c r="G34" s="22">
        <v>0.15</v>
      </c>
      <c r="H34" s="22">
        <v>10.71</v>
      </c>
      <c r="I34" s="22">
        <v>49.5</v>
      </c>
      <c r="J34" s="22">
        <v>0.012</v>
      </c>
      <c r="K34" s="22">
        <v>0.006</v>
      </c>
      <c r="L34" s="22"/>
      <c r="M34" s="22">
        <v>1.2</v>
      </c>
      <c r="N34" s="22">
        <v>0.153</v>
      </c>
      <c r="O34" s="14"/>
    </row>
    <row r="35" spans="2:15" ht="23.25" customHeight="1" thickBot="1">
      <c r="B35" s="16"/>
      <c r="C35" s="17"/>
      <c r="D35" s="43" t="s">
        <v>38</v>
      </c>
      <c r="E35" s="9"/>
      <c r="F35" s="22">
        <v>0.056</v>
      </c>
      <c r="G35" s="22"/>
      <c r="H35" s="22">
        <v>0.364</v>
      </c>
      <c r="I35" s="22">
        <v>1.64</v>
      </c>
      <c r="J35" s="22"/>
      <c r="K35" s="22">
        <v>0.0008</v>
      </c>
      <c r="L35" s="22">
        <v>0.36</v>
      </c>
      <c r="M35" s="22">
        <v>1.24</v>
      </c>
      <c r="N35" s="22">
        <v>0.028</v>
      </c>
      <c r="O35" s="14"/>
    </row>
    <row r="36" spans="2:15" ht="23.25" customHeight="1" thickBot="1">
      <c r="B36" s="16"/>
      <c r="C36" s="17"/>
      <c r="D36" s="43" t="s">
        <v>21</v>
      </c>
      <c r="E36" s="9"/>
      <c r="F36" s="22">
        <v>1.44</v>
      </c>
      <c r="G36" s="22">
        <v>0.08</v>
      </c>
      <c r="H36" s="22">
        <v>3.76</v>
      </c>
      <c r="I36" s="22">
        <v>21.6</v>
      </c>
      <c r="J36" s="22"/>
      <c r="K36" s="22">
        <v>0.032</v>
      </c>
      <c r="L36" s="22">
        <v>55.2</v>
      </c>
      <c r="M36" s="22">
        <v>38.4</v>
      </c>
      <c r="N36" s="22">
        <v>0.48</v>
      </c>
      <c r="O36" s="14"/>
    </row>
    <row r="37" spans="1:15" s="4" customFormat="1" ht="23.25" customHeight="1" thickBot="1">
      <c r="A37" s="25"/>
      <c r="B37" s="21"/>
      <c r="C37" s="15"/>
      <c r="D37" s="43" t="s">
        <v>39</v>
      </c>
      <c r="E37" s="9"/>
      <c r="F37" s="22">
        <v>0.144</v>
      </c>
      <c r="G37" s="22"/>
      <c r="H37" s="22">
        <v>0.57</v>
      </c>
      <c r="I37" s="22">
        <v>2.97</v>
      </c>
      <c r="J37" s="22"/>
      <c r="K37" s="22">
        <v>0.0051</v>
      </c>
      <c r="L37" s="22"/>
      <c r="M37" s="22">
        <v>0.6</v>
      </c>
      <c r="N37" s="22">
        <v>0.069</v>
      </c>
      <c r="O37" s="14"/>
    </row>
    <row r="38" spans="2:15" ht="23.25" customHeight="1" thickBot="1">
      <c r="B38" s="16"/>
      <c r="C38" s="17"/>
      <c r="D38" s="43" t="s">
        <v>11</v>
      </c>
      <c r="E38" s="29"/>
      <c r="F38" s="22">
        <v>0.014</v>
      </c>
      <c r="G38" s="22">
        <v>1.44</v>
      </c>
      <c r="H38" s="22">
        <v>0.02</v>
      </c>
      <c r="I38" s="22">
        <v>14.18</v>
      </c>
      <c r="J38" s="22">
        <v>0.003</v>
      </c>
      <c r="K38" s="22">
        <v>0.0024</v>
      </c>
      <c r="L38" s="22"/>
      <c r="M38" s="22">
        <v>0.24</v>
      </c>
      <c r="N38" s="22">
        <v>0.004</v>
      </c>
      <c r="O38" s="14"/>
    </row>
    <row r="39" spans="2:15" ht="23.25" customHeight="1" thickBot="1">
      <c r="B39" s="16"/>
      <c r="C39" s="17"/>
      <c r="D39" s="43" t="s">
        <v>36</v>
      </c>
      <c r="E39" s="50"/>
      <c r="F39" s="22">
        <v>0.052</v>
      </c>
      <c r="G39" s="22">
        <v>0.004</v>
      </c>
      <c r="H39" s="22">
        <v>0.336</v>
      </c>
      <c r="I39" s="22">
        <v>1.36</v>
      </c>
      <c r="J39" s="22">
        <v>0.0024</v>
      </c>
      <c r="K39" s="22">
        <v>0.0028</v>
      </c>
      <c r="L39" s="22">
        <v>0.16</v>
      </c>
      <c r="M39" s="22">
        <v>2.04</v>
      </c>
      <c r="N39" s="22">
        <v>0.028</v>
      </c>
      <c r="O39" s="14"/>
    </row>
    <row r="40" spans="2:15" ht="23.25" customHeight="1" thickBot="1">
      <c r="B40" s="16"/>
      <c r="C40" s="17"/>
      <c r="D40" s="43" t="s">
        <v>50</v>
      </c>
      <c r="E40" s="30"/>
      <c r="F40" s="22">
        <v>0.05</v>
      </c>
      <c r="G40" s="22">
        <v>0.05</v>
      </c>
      <c r="H40" s="22">
        <v>0.05</v>
      </c>
      <c r="I40" s="22"/>
      <c r="J40" s="22"/>
      <c r="K40" s="22"/>
      <c r="L40" s="22"/>
      <c r="M40" s="22">
        <v>1.2</v>
      </c>
      <c r="N40" s="22">
        <v>0.233</v>
      </c>
      <c r="O40" s="14"/>
    </row>
    <row r="41" spans="2:15" ht="22.5" customHeight="1" thickBot="1">
      <c r="B41" s="13"/>
      <c r="C41" s="20"/>
      <c r="D41" s="42" t="s">
        <v>43</v>
      </c>
      <c r="E41" s="8">
        <v>200</v>
      </c>
      <c r="F41" s="19">
        <f>F42+F43</f>
        <v>0.176</v>
      </c>
      <c r="G41" s="19">
        <f aca="true" t="shared" si="6" ref="G41:N41">G42+G43</f>
        <v>0</v>
      </c>
      <c r="H41" s="19">
        <f t="shared" si="6"/>
        <v>15.584000000000001</v>
      </c>
      <c r="I41" s="19">
        <f t="shared" si="6"/>
        <v>60.402</v>
      </c>
      <c r="J41" s="19">
        <f t="shared" si="6"/>
        <v>0.08</v>
      </c>
      <c r="K41" s="19">
        <f t="shared" si="6"/>
        <v>0.0016</v>
      </c>
      <c r="L41" s="19">
        <f t="shared" si="6"/>
        <v>0.8</v>
      </c>
      <c r="M41" s="19">
        <f t="shared" si="6"/>
        <v>1.348</v>
      </c>
      <c r="N41" s="19">
        <f t="shared" si="6"/>
        <v>0.1255</v>
      </c>
      <c r="O41" s="33" t="s">
        <v>68</v>
      </c>
    </row>
    <row r="42" spans="2:15" ht="22.5" customHeight="1" thickBot="1">
      <c r="B42" s="16"/>
      <c r="C42" s="17"/>
      <c r="D42" s="43" t="s">
        <v>44</v>
      </c>
      <c r="E42" s="9"/>
      <c r="F42" s="22">
        <v>0.176</v>
      </c>
      <c r="G42" s="22"/>
      <c r="H42" s="22">
        <v>0.614</v>
      </c>
      <c r="I42" s="22">
        <v>3.552</v>
      </c>
      <c r="J42" s="22">
        <v>0.08</v>
      </c>
      <c r="K42" s="22">
        <v>0.0016</v>
      </c>
      <c r="L42" s="22">
        <v>0.8</v>
      </c>
      <c r="M42" s="22">
        <v>1.048</v>
      </c>
      <c r="N42" s="22">
        <v>0.121</v>
      </c>
      <c r="O42" s="14"/>
    </row>
    <row r="43" spans="2:15" ht="22.5" customHeight="1" thickBot="1">
      <c r="B43" s="1"/>
      <c r="C43" s="3"/>
      <c r="D43" s="43" t="s">
        <v>12</v>
      </c>
      <c r="E43" s="29"/>
      <c r="F43" s="22"/>
      <c r="G43" s="22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0.0045</v>
      </c>
      <c r="O43" s="14"/>
    </row>
    <row r="44" spans="2:15" ht="22.5" customHeight="1" thickBot="1">
      <c r="B44" s="13"/>
      <c r="C44" s="20"/>
      <c r="D44" s="42" t="s">
        <v>23</v>
      </c>
      <c r="E44" s="8">
        <v>40</v>
      </c>
      <c r="F44" s="19"/>
      <c r="G44" s="19"/>
      <c r="H44" s="19"/>
      <c r="I44" s="19"/>
      <c r="J44" s="19"/>
      <c r="K44" s="19"/>
      <c r="L44" s="19"/>
      <c r="M44" s="19"/>
      <c r="N44" s="19"/>
      <c r="O44" s="33" t="s">
        <v>62</v>
      </c>
    </row>
    <row r="45" spans="1:15" s="4" customFormat="1" ht="22.5" customHeight="1" thickBot="1">
      <c r="A45" s="25"/>
      <c r="B45" s="13"/>
      <c r="C45" s="5" t="s">
        <v>24</v>
      </c>
      <c r="D45" s="44" t="s">
        <v>59</v>
      </c>
      <c r="E45" s="18">
        <v>200</v>
      </c>
      <c r="F45" s="24">
        <f>F46+F47+F48</f>
        <v>1.6640000000000001</v>
      </c>
      <c r="G45" s="24">
        <f aca="true" t="shared" si="7" ref="G45:N45">G46+G47+G48</f>
        <v>1.858</v>
      </c>
      <c r="H45" s="24">
        <f t="shared" si="7"/>
        <v>18.346</v>
      </c>
      <c r="I45" s="24">
        <f t="shared" si="7"/>
        <v>93.28999999999999</v>
      </c>
      <c r="J45" s="24">
        <f t="shared" si="7"/>
        <v>0.0232</v>
      </c>
      <c r="K45" s="24">
        <f t="shared" si="7"/>
        <v>0.087</v>
      </c>
      <c r="L45" s="24">
        <f t="shared" si="7"/>
        <v>0.87</v>
      </c>
      <c r="M45" s="24">
        <f t="shared" si="7"/>
        <v>72.22</v>
      </c>
      <c r="N45" s="24">
        <f t="shared" si="7"/>
        <v>0.12050000000000001</v>
      </c>
      <c r="O45" s="37" t="s">
        <v>69</v>
      </c>
    </row>
    <row r="46" spans="2:15" ht="22.5" customHeight="1" thickBot="1">
      <c r="B46" s="16"/>
      <c r="C46" s="17"/>
      <c r="D46" s="43" t="s">
        <v>22</v>
      </c>
      <c r="E46" s="29"/>
      <c r="F46" s="22">
        <v>1.624</v>
      </c>
      <c r="G46" s="22">
        <v>1.856</v>
      </c>
      <c r="H46" s="22">
        <v>2.726</v>
      </c>
      <c r="I46" s="22">
        <v>33.64</v>
      </c>
      <c r="J46" s="22">
        <v>0.0232</v>
      </c>
      <c r="K46" s="22">
        <v>0.087</v>
      </c>
      <c r="L46" s="22">
        <v>0.87</v>
      </c>
      <c r="M46" s="22">
        <v>71.92</v>
      </c>
      <c r="N46" s="22">
        <v>0.116</v>
      </c>
      <c r="O46" s="14"/>
    </row>
    <row r="47" spans="2:15" ht="22.5" customHeight="1" thickBot="1">
      <c r="B47" s="16"/>
      <c r="C47" s="17"/>
      <c r="D47" s="40" t="s">
        <v>47</v>
      </c>
      <c r="E47" s="29"/>
      <c r="F47" s="22">
        <v>0.04</v>
      </c>
      <c r="G47" s="22">
        <v>0.002</v>
      </c>
      <c r="H47" s="22">
        <v>0.65</v>
      </c>
      <c r="I47" s="22">
        <v>2.8</v>
      </c>
      <c r="J47" s="22"/>
      <c r="K47" s="22"/>
      <c r="L47" s="22"/>
      <c r="M47" s="22"/>
      <c r="N47" s="22"/>
      <c r="O47" s="14"/>
    </row>
    <row r="48" spans="2:15" ht="22.5" customHeight="1" thickBot="1">
      <c r="B48" s="16"/>
      <c r="C48" s="17"/>
      <c r="D48" s="43" t="s">
        <v>12</v>
      </c>
      <c r="E48" s="29"/>
      <c r="F48" s="22"/>
      <c r="G48" s="22"/>
      <c r="H48" s="22">
        <v>14.97</v>
      </c>
      <c r="I48" s="22">
        <v>56.85</v>
      </c>
      <c r="J48" s="22"/>
      <c r="K48" s="22"/>
      <c r="L48" s="22"/>
      <c r="M48" s="22">
        <v>0.3</v>
      </c>
      <c r="N48" s="22">
        <v>0.0045</v>
      </c>
      <c r="O48" s="14"/>
    </row>
    <row r="49" spans="2:15" ht="25.5" customHeight="1" thickBot="1">
      <c r="B49" s="13"/>
      <c r="C49" s="20"/>
      <c r="D49" s="41" t="s">
        <v>54</v>
      </c>
      <c r="E49" s="8">
        <v>39</v>
      </c>
      <c r="F49" s="19">
        <f>F50+F51+F52+F53+F54+F55</f>
        <v>10.69</v>
      </c>
      <c r="G49" s="19">
        <f>G50+G51+G52+G53+G54+G55</f>
        <v>11.16</v>
      </c>
      <c r="H49" s="19">
        <f>H50+H51+H52+H53+H54+H55</f>
        <v>20.994999999999997</v>
      </c>
      <c r="I49" s="19">
        <f aca="true" t="shared" si="8" ref="I49:N49">I50+I51+I52+I53+I54+I55</f>
        <v>227.92999999999998</v>
      </c>
      <c r="J49" s="19">
        <f t="shared" si="8"/>
        <v>0.12200000000000001</v>
      </c>
      <c r="K49" s="19">
        <f t="shared" si="8"/>
        <v>0.2795</v>
      </c>
      <c r="L49" s="19">
        <f t="shared" si="8"/>
        <v>0.225</v>
      </c>
      <c r="M49" s="19">
        <f t="shared" si="8"/>
        <v>122.19999999999999</v>
      </c>
      <c r="N49" s="19">
        <f t="shared" si="8"/>
        <v>1.9689999999999999</v>
      </c>
      <c r="O49" s="33" t="s">
        <v>73</v>
      </c>
    </row>
    <row r="50" spans="2:15" ht="25.5" customHeight="1" thickBot="1">
      <c r="B50" s="16"/>
      <c r="C50" s="17"/>
      <c r="D50" s="43" t="s">
        <v>16</v>
      </c>
      <c r="E50" s="29"/>
      <c r="F50" s="22">
        <v>2.31</v>
      </c>
      <c r="G50" s="22">
        <v>0.9</v>
      </c>
      <c r="H50" s="22">
        <v>14.94</v>
      </c>
      <c r="I50" s="22">
        <v>78.6</v>
      </c>
      <c r="J50" s="22">
        <v>0.081</v>
      </c>
      <c r="K50" s="22">
        <v>0.009</v>
      </c>
      <c r="L50" s="22"/>
      <c r="M50" s="22">
        <v>6</v>
      </c>
      <c r="N50" s="22">
        <v>0.59</v>
      </c>
      <c r="O50" s="14"/>
    </row>
    <row r="51" spans="2:15" ht="25.5" customHeight="1" thickBot="1">
      <c r="B51" s="16"/>
      <c r="C51" s="17"/>
      <c r="D51" s="43" t="s">
        <v>55</v>
      </c>
      <c r="E51" s="29"/>
      <c r="F51" s="22">
        <v>1.61</v>
      </c>
      <c r="G51" s="22">
        <v>2.03</v>
      </c>
      <c r="H51" s="22"/>
      <c r="I51" s="22">
        <v>25.2</v>
      </c>
      <c r="J51" s="22"/>
      <c r="K51" s="22">
        <v>0.028</v>
      </c>
      <c r="L51" s="22"/>
      <c r="M51" s="22">
        <v>70</v>
      </c>
      <c r="N51" s="22">
        <v>0.084</v>
      </c>
      <c r="O51" s="14"/>
    </row>
    <row r="52" spans="2:15" ht="25.5" customHeight="1" thickBot="1">
      <c r="B52" s="16"/>
      <c r="C52" s="17"/>
      <c r="D52" s="43" t="s">
        <v>26</v>
      </c>
      <c r="E52" s="29"/>
      <c r="F52" s="22">
        <v>6.35</v>
      </c>
      <c r="G52" s="22">
        <v>5.75</v>
      </c>
      <c r="H52" s="22">
        <v>0.35</v>
      </c>
      <c r="I52" s="22">
        <v>78.5</v>
      </c>
      <c r="J52" s="22">
        <v>0.035</v>
      </c>
      <c r="K52" s="22">
        <v>0.22</v>
      </c>
      <c r="L52" s="22"/>
      <c r="M52" s="22">
        <v>27.5</v>
      </c>
      <c r="N52" s="22">
        <v>1.25</v>
      </c>
      <c r="O52" s="14"/>
    </row>
    <row r="53" spans="1:15" s="4" customFormat="1" ht="25.5" customHeight="1" thickBot="1">
      <c r="A53" s="25"/>
      <c r="B53" s="21"/>
      <c r="C53" s="15"/>
      <c r="D53" s="43" t="s">
        <v>22</v>
      </c>
      <c r="E53" s="29"/>
      <c r="F53" s="22">
        <v>0.42</v>
      </c>
      <c r="G53" s="22">
        <v>0.48</v>
      </c>
      <c r="H53" s="22">
        <v>0.705</v>
      </c>
      <c r="I53" s="22">
        <v>8.7</v>
      </c>
      <c r="J53" s="22">
        <v>0.006</v>
      </c>
      <c r="K53" s="22">
        <v>0.0225</v>
      </c>
      <c r="L53" s="22">
        <v>0.225</v>
      </c>
      <c r="M53" s="22">
        <v>18.6</v>
      </c>
      <c r="N53" s="22">
        <v>0.03</v>
      </c>
      <c r="O53" s="14"/>
    </row>
    <row r="54" spans="2:15" ht="25.5" customHeight="1" thickBot="1">
      <c r="B54" s="16"/>
      <c r="C54" s="17"/>
      <c r="D54" s="43" t="s">
        <v>12</v>
      </c>
      <c r="E54" s="29"/>
      <c r="F54" s="22"/>
      <c r="G54" s="22"/>
      <c r="H54" s="22">
        <v>5</v>
      </c>
      <c r="I54" s="22">
        <v>18.95</v>
      </c>
      <c r="J54" s="22"/>
      <c r="K54" s="22"/>
      <c r="L54" s="22"/>
      <c r="M54" s="22">
        <v>0.1</v>
      </c>
      <c r="N54" s="22">
        <v>0.015</v>
      </c>
      <c r="O54" s="14"/>
    </row>
    <row r="55" spans="2:15" ht="25.5" customHeight="1" thickBot="1">
      <c r="B55" s="1"/>
      <c r="C55" s="3"/>
      <c r="D55" s="43" t="s">
        <v>20</v>
      </c>
      <c r="E55" s="29"/>
      <c r="F55" s="23"/>
      <c r="G55" s="22">
        <v>2</v>
      </c>
      <c r="H55" s="23"/>
      <c r="I55" s="22">
        <v>17.98</v>
      </c>
      <c r="J55" s="22"/>
      <c r="K55" s="22"/>
      <c r="L55" s="22"/>
      <c r="M55" s="22"/>
      <c r="N55" s="22"/>
      <c r="O55" s="14"/>
    </row>
    <row r="56" spans="2:15" ht="19.5" customHeight="1" thickBot="1">
      <c r="B56" s="10"/>
      <c r="C56" s="2"/>
      <c r="D56" s="49" t="s">
        <v>28</v>
      </c>
      <c r="E56" s="29"/>
      <c r="F56" s="23">
        <f aca="true" t="shared" si="9" ref="F56:N56">F49+F45+F44+F41+F32+F24+F20+F17+F13+F9</f>
        <v>50.736000000000004</v>
      </c>
      <c r="G56" s="23">
        <f t="shared" si="9"/>
        <v>49.635</v>
      </c>
      <c r="H56" s="23">
        <f t="shared" si="9"/>
        <v>157.465</v>
      </c>
      <c r="I56" s="23">
        <f t="shared" si="9"/>
        <v>1277.632</v>
      </c>
      <c r="J56" s="23">
        <f t="shared" si="9"/>
        <v>0.7021</v>
      </c>
      <c r="K56" s="23">
        <f t="shared" si="9"/>
        <v>0.9682000000000001</v>
      </c>
      <c r="L56" s="23">
        <f t="shared" si="9"/>
        <v>58.87500000000001</v>
      </c>
      <c r="M56" s="23">
        <f t="shared" si="9"/>
        <v>316.39799999999997</v>
      </c>
      <c r="N56" s="23">
        <f t="shared" si="9"/>
        <v>17.872</v>
      </c>
      <c r="O56" s="34"/>
    </row>
    <row r="60" ht="15" thickBot="1"/>
    <row r="61" spans="2:15" ht="31.5" customHeight="1">
      <c r="B61" s="51" t="s">
        <v>0</v>
      </c>
      <c r="C61" s="51" t="s">
        <v>33</v>
      </c>
      <c r="D61" s="51" t="s">
        <v>34</v>
      </c>
      <c r="E61" s="51" t="s">
        <v>30</v>
      </c>
      <c r="F61" s="54" t="s">
        <v>1</v>
      </c>
      <c r="G61" s="63"/>
      <c r="H61" s="64"/>
      <c r="I61" s="51" t="s">
        <v>48</v>
      </c>
      <c r="J61" s="54" t="s">
        <v>32</v>
      </c>
      <c r="K61" s="63"/>
      <c r="L61" s="64"/>
      <c r="M61" s="54" t="s">
        <v>49</v>
      </c>
      <c r="N61" s="64"/>
      <c r="O61" s="71" t="s">
        <v>61</v>
      </c>
    </row>
    <row r="62" spans="2:15" ht="15" customHeight="1">
      <c r="B62" s="75"/>
      <c r="C62" s="75"/>
      <c r="D62" s="75"/>
      <c r="E62" s="52"/>
      <c r="F62" s="65"/>
      <c r="G62" s="66"/>
      <c r="H62" s="67"/>
      <c r="I62" s="52"/>
      <c r="J62" s="65"/>
      <c r="K62" s="66"/>
      <c r="L62" s="67"/>
      <c r="M62" s="65"/>
      <c r="N62" s="67"/>
      <c r="O62" s="72"/>
    </row>
    <row r="63" spans="2:15" ht="15" customHeight="1">
      <c r="B63" s="75"/>
      <c r="C63" s="75"/>
      <c r="D63" s="75"/>
      <c r="E63" s="52"/>
      <c r="F63" s="65"/>
      <c r="G63" s="66"/>
      <c r="H63" s="67"/>
      <c r="I63" s="52"/>
      <c r="J63" s="65"/>
      <c r="K63" s="66"/>
      <c r="L63" s="67"/>
      <c r="M63" s="65"/>
      <c r="N63" s="67"/>
      <c r="O63" s="72"/>
    </row>
    <row r="64" spans="2:15" ht="15" customHeight="1">
      <c r="B64" s="75"/>
      <c r="C64" s="75"/>
      <c r="D64" s="75"/>
      <c r="E64" s="52"/>
      <c r="F64" s="65"/>
      <c r="G64" s="66"/>
      <c r="H64" s="67"/>
      <c r="I64" s="52"/>
      <c r="J64" s="65"/>
      <c r="K64" s="66"/>
      <c r="L64" s="67"/>
      <c r="M64" s="65"/>
      <c r="N64" s="67"/>
      <c r="O64" s="72"/>
    </row>
    <row r="65" spans="2:15" ht="21.75" customHeight="1" thickBot="1">
      <c r="B65" s="76"/>
      <c r="C65" s="76"/>
      <c r="D65" s="76"/>
      <c r="E65" s="53"/>
      <c r="F65" s="68"/>
      <c r="G65" s="69"/>
      <c r="H65" s="70"/>
      <c r="I65" s="53"/>
      <c r="J65" s="68"/>
      <c r="K65" s="69"/>
      <c r="L65" s="70"/>
      <c r="M65" s="68"/>
      <c r="N65" s="70"/>
      <c r="O65" s="73"/>
    </row>
    <row r="66" spans="2:15" ht="15.75" thickBot="1">
      <c r="B66" s="28"/>
      <c r="C66" s="29"/>
      <c r="D66" s="29"/>
      <c r="E66" s="29"/>
      <c r="F66" s="29" t="s">
        <v>2</v>
      </c>
      <c r="G66" s="29" t="s">
        <v>3</v>
      </c>
      <c r="H66" s="29" t="s">
        <v>4</v>
      </c>
      <c r="I66" s="29"/>
      <c r="J66" s="29" t="s">
        <v>5</v>
      </c>
      <c r="K66" s="29" t="s">
        <v>6</v>
      </c>
      <c r="L66" s="29" t="s">
        <v>7</v>
      </c>
      <c r="M66" s="29" t="s">
        <v>8</v>
      </c>
      <c r="N66" s="29" t="s">
        <v>9</v>
      </c>
      <c r="O66" s="36"/>
    </row>
    <row r="67" spans="2:15" ht="24" customHeight="1" thickBot="1">
      <c r="B67" s="13"/>
      <c r="C67" s="5" t="s">
        <v>29</v>
      </c>
      <c r="D67" s="46" t="s">
        <v>75</v>
      </c>
      <c r="E67" s="18">
        <v>200</v>
      </c>
      <c r="F67" s="19">
        <f>F68+F69+F70+F71+F72</f>
        <v>9.436</v>
      </c>
      <c r="G67" s="19">
        <f aca="true" t="shared" si="10" ref="G67:N67">G68+G69+G70+G71+G72</f>
        <v>7.735</v>
      </c>
      <c r="H67" s="19">
        <f t="shared" si="10"/>
        <v>48.415</v>
      </c>
      <c r="I67" s="19">
        <f t="shared" si="10"/>
        <v>304.41999999999996</v>
      </c>
      <c r="J67" s="19">
        <f t="shared" si="10"/>
        <v>0.1295</v>
      </c>
      <c r="K67" s="19">
        <f t="shared" si="10"/>
        <v>0.19160000000000002</v>
      </c>
      <c r="L67" s="19">
        <f t="shared" si="10"/>
        <v>1.65</v>
      </c>
      <c r="M67" s="19">
        <f t="shared" si="10"/>
        <v>152.31</v>
      </c>
      <c r="N67" s="19">
        <f t="shared" si="10"/>
        <v>1.7759999999999998</v>
      </c>
      <c r="O67" s="33" t="s">
        <v>65</v>
      </c>
    </row>
    <row r="68" spans="2:15" ht="24" customHeight="1" thickBot="1">
      <c r="B68" s="1"/>
      <c r="C68" s="3"/>
      <c r="D68" s="47" t="s">
        <v>42</v>
      </c>
      <c r="E68" s="29"/>
      <c r="F68" s="22">
        <v>4.025</v>
      </c>
      <c r="G68" s="22">
        <v>1.155</v>
      </c>
      <c r="H68" s="22">
        <v>23.275</v>
      </c>
      <c r="I68" s="22">
        <v>121.8</v>
      </c>
      <c r="J68" s="22"/>
      <c r="K68" s="22">
        <v>0.014</v>
      </c>
      <c r="L68" s="22"/>
      <c r="M68" s="22">
        <v>9.45</v>
      </c>
      <c r="N68" s="22">
        <v>0.945</v>
      </c>
      <c r="O68" s="14"/>
    </row>
    <row r="69" spans="2:15" ht="24" customHeight="1" thickBot="1">
      <c r="B69" s="1"/>
      <c r="C69" s="3"/>
      <c r="D69" s="47" t="s">
        <v>27</v>
      </c>
      <c r="E69" s="29"/>
      <c r="F69" s="22">
        <v>3.08</v>
      </c>
      <c r="G69" s="22">
        <v>3.52</v>
      </c>
      <c r="H69" s="22">
        <v>5.17</v>
      </c>
      <c r="I69" s="22">
        <v>63.8</v>
      </c>
      <c r="J69" s="22">
        <v>0.044</v>
      </c>
      <c r="K69" s="22">
        <v>0.165</v>
      </c>
      <c r="L69" s="22">
        <v>1.65</v>
      </c>
      <c r="M69" s="22">
        <v>136.4</v>
      </c>
      <c r="N69" s="22">
        <v>0.22</v>
      </c>
      <c r="O69" s="14"/>
    </row>
    <row r="70" spans="2:15" ht="24" customHeight="1" thickBot="1">
      <c r="B70" s="1"/>
      <c r="C70" s="3"/>
      <c r="D70" s="47" t="s">
        <v>11</v>
      </c>
      <c r="E70" s="29"/>
      <c r="F70" s="22">
        <v>0.021</v>
      </c>
      <c r="G70" s="22">
        <v>2.16</v>
      </c>
      <c r="H70" s="22">
        <v>0.03</v>
      </c>
      <c r="I70" s="22">
        <v>21.27</v>
      </c>
      <c r="J70" s="22">
        <v>0.0045</v>
      </c>
      <c r="K70" s="22">
        <v>0.0036</v>
      </c>
      <c r="L70" s="22"/>
      <c r="M70" s="22">
        <v>0.36</v>
      </c>
      <c r="N70" s="22">
        <v>0.006</v>
      </c>
      <c r="O70" s="14"/>
    </row>
    <row r="71" spans="2:15" ht="24" customHeight="1" thickBot="1">
      <c r="B71" s="1"/>
      <c r="C71" s="3"/>
      <c r="D71" s="47" t="s">
        <v>12</v>
      </c>
      <c r="E71" s="29"/>
      <c r="F71" s="22"/>
      <c r="G71" s="22"/>
      <c r="H71" s="22">
        <v>5</v>
      </c>
      <c r="I71" s="22">
        <v>18.95</v>
      </c>
      <c r="J71" s="22"/>
      <c r="K71" s="22"/>
      <c r="L71" s="22"/>
      <c r="M71" s="22">
        <v>0.1</v>
      </c>
      <c r="N71" s="22">
        <v>0.015</v>
      </c>
      <c r="O71" s="14"/>
    </row>
    <row r="72" spans="2:15" ht="24" customHeight="1" thickBot="1">
      <c r="B72" s="6"/>
      <c r="C72" s="20"/>
      <c r="D72" s="48" t="s">
        <v>16</v>
      </c>
      <c r="E72" s="8">
        <v>30</v>
      </c>
      <c r="F72" s="19">
        <v>2.31</v>
      </c>
      <c r="G72" s="19">
        <v>0.9</v>
      </c>
      <c r="H72" s="19">
        <v>14.94</v>
      </c>
      <c r="I72" s="19">
        <v>78.6</v>
      </c>
      <c r="J72" s="19">
        <v>0.081</v>
      </c>
      <c r="K72" s="19">
        <v>0.009</v>
      </c>
      <c r="L72" s="19"/>
      <c r="M72" s="19">
        <v>6</v>
      </c>
      <c r="N72" s="19">
        <v>0.59</v>
      </c>
      <c r="O72" s="33" t="s">
        <v>63</v>
      </c>
    </row>
    <row r="73" spans="2:15" ht="24" customHeight="1" thickBot="1">
      <c r="B73" s="13"/>
      <c r="C73" s="20"/>
      <c r="D73" s="48" t="s">
        <v>35</v>
      </c>
      <c r="E73" s="8">
        <v>200</v>
      </c>
      <c r="F73" s="19">
        <f>F74+F75</f>
        <v>0</v>
      </c>
      <c r="G73" s="19">
        <f aca="true" t="shared" si="11" ref="G73:N73">G74+G75</f>
        <v>0</v>
      </c>
      <c r="H73" s="19">
        <f t="shared" si="11"/>
        <v>14.97</v>
      </c>
      <c r="I73" s="19">
        <f t="shared" si="11"/>
        <v>56.85</v>
      </c>
      <c r="J73" s="19">
        <f t="shared" si="11"/>
        <v>0</v>
      </c>
      <c r="K73" s="19">
        <f t="shared" si="11"/>
        <v>0</v>
      </c>
      <c r="L73" s="19">
        <f t="shared" si="11"/>
        <v>0</v>
      </c>
      <c r="M73" s="19">
        <f t="shared" si="11"/>
        <v>0.3</v>
      </c>
      <c r="N73" s="19">
        <f t="shared" si="11"/>
        <v>0.0045</v>
      </c>
      <c r="O73" s="33" t="s">
        <v>64</v>
      </c>
    </row>
    <row r="74" spans="2:15" ht="24" customHeight="1" thickBot="1">
      <c r="B74" s="1"/>
      <c r="C74" s="3"/>
      <c r="D74" s="47" t="s">
        <v>40</v>
      </c>
      <c r="E74" s="29"/>
      <c r="F74" s="22"/>
      <c r="G74" s="22"/>
      <c r="H74" s="22"/>
      <c r="I74" s="22"/>
      <c r="J74" s="22"/>
      <c r="K74" s="22"/>
      <c r="L74" s="22"/>
      <c r="M74" s="22"/>
      <c r="N74" s="22"/>
      <c r="O74" s="14"/>
    </row>
    <row r="75" spans="2:15" ht="24" customHeight="1" thickBot="1">
      <c r="B75" s="1"/>
      <c r="C75" s="3"/>
      <c r="D75" s="47" t="s">
        <v>12</v>
      </c>
      <c r="E75" s="29"/>
      <c r="F75" s="22"/>
      <c r="G75" s="22"/>
      <c r="H75" s="22">
        <v>14.97</v>
      </c>
      <c r="I75" s="22">
        <v>56.85</v>
      </c>
      <c r="J75" s="22"/>
      <c r="K75" s="22"/>
      <c r="L75" s="22"/>
      <c r="M75" s="22">
        <v>0.3</v>
      </c>
      <c r="N75" s="22">
        <v>0.0045</v>
      </c>
      <c r="O75" s="14"/>
    </row>
    <row r="76" spans="2:15" ht="24" customHeight="1" thickBot="1">
      <c r="B76" s="10"/>
      <c r="C76" s="11"/>
      <c r="D76" s="2" t="s">
        <v>28</v>
      </c>
      <c r="E76" s="29"/>
      <c r="F76" s="23">
        <f>F67+F73+F72</f>
        <v>11.746</v>
      </c>
      <c r="G76" s="23">
        <f aca="true" t="shared" si="12" ref="G76:N76">G67+G73+G72</f>
        <v>8.635</v>
      </c>
      <c r="H76" s="23">
        <f t="shared" si="12"/>
        <v>78.325</v>
      </c>
      <c r="I76" s="23">
        <f t="shared" si="12"/>
        <v>439.87</v>
      </c>
      <c r="J76" s="23">
        <f t="shared" si="12"/>
        <v>0.21050000000000002</v>
      </c>
      <c r="K76" s="23">
        <f t="shared" si="12"/>
        <v>0.20060000000000003</v>
      </c>
      <c r="L76" s="23">
        <f t="shared" si="12"/>
        <v>1.65</v>
      </c>
      <c r="M76" s="23">
        <f t="shared" si="12"/>
        <v>158.61</v>
      </c>
      <c r="N76" s="23">
        <f t="shared" si="12"/>
        <v>2.3705</v>
      </c>
      <c r="O76" s="34"/>
    </row>
  </sheetData>
  <sheetProtection/>
  <mergeCells count="19">
    <mergeCell ref="F61:H65"/>
    <mergeCell ref="I61:I65"/>
    <mergeCell ref="J61:L65"/>
    <mergeCell ref="M61:N65"/>
    <mergeCell ref="O61:O65"/>
    <mergeCell ref="M3:N7"/>
    <mergeCell ref="O3:O7"/>
    <mergeCell ref="B61:B65"/>
    <mergeCell ref="C61:C65"/>
    <mergeCell ref="D61:D65"/>
    <mergeCell ref="E61:E65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2023-01-13T12:37:57Z</cp:lastPrinted>
  <dcterms:created xsi:type="dcterms:W3CDTF">2019-11-19T11:04:26Z</dcterms:created>
  <dcterms:modified xsi:type="dcterms:W3CDTF">2023-01-13T12:38:32Z</dcterms:modified>
  <cp:category/>
  <cp:version/>
  <cp:contentType/>
  <cp:contentStatus/>
</cp:coreProperties>
</file>