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<sst xmlns="http://schemas.openxmlformats.org/spreadsheetml/2006/main" count="127" uniqueCount="91">
  <si>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</si>
  <si>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</si>
  <si>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</si>
  <si>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</si>
  <si>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</si>
  <si>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</si>
  <si>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</si>
  <si>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</si>
  <si>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</si>
  <si>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</si>
  <si>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</si>
  <si>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</si>
  <si>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</si>
  <si>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</si>
  <si>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</si>
  <si>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</si>
  <si>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</si>
  <si>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</si>
  <si>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</si>
  <si>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</si>
  <si>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</si>
  <si>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</si>
  <si>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</si>
  <si>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</si>
  <si>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</si>
  <si>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</si>
  <si>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</si>
  <si>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</si>
  <si>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</si>
  <si>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</si>
  <si>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</si>
  <si>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</si>
  <si>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</si>
  <si>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</si>
  <si>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</si>
  <si>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</si>
  <si>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</si>
  <si>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</si>
  <si>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</si>
  <si>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</si>
  <si>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</si>
  <si>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</si>
  <si>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</si>
  <si>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</si>
  <si>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</si>
  <si>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</si>
  <si>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</si>
  <si>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</si>
  <si>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</si>
  <si>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</si>
  <si>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</si>
  <si>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</si>
  <si>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</si>
  <si>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</si>
  <si>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</si>
  <si>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 xml:space="preserve">Кофейный напиток </t>
  </si>
  <si>
    <t>Сыр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</si>
  <si>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</si>
  <si>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</si>
  <si>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</si>
  <si>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</si>
  <si>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</si>
  <si>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</si>
  <si>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</si>
  <si>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</si>
  <si>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</si>
  <si>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</si>
  <si>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</si>
  <si>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</si>
  <si>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</si>
  <si>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</si>
  <si>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</si>
  <si>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</si>
  <si>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42</t>
  </si>
  <si>
    <t>16</t>
  </si>
  <si>
    <t>13</t>
  </si>
  <si>
    <t>3</t>
  </si>
  <si>
    <t>43</t>
  </si>
  <si>
    <t>14</t>
  </si>
  <si>
    <t>Чай со сгущенным молоком</t>
  </si>
  <si>
    <t>105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</si>
  <si>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</si>
  <si>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</si>
  <si>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</si>
  <si>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</si>
  <si>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</si>
  <si>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</si>
  <si>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</si>
  <si>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</si>
  <si>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</si>
  <si>
    <t>27.01.2023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</si>
</sst>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0" fontId="47" fillId="34" borderId="11" xfId="0" applyNumberFormat="1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180" fontId="44" fillId="34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70" zoomScaleSheetLayoutView="70" zoomScalePageLayoutView="0" workbookViewId="0" topLeftCell="A60">
      <selection activeCell="I85" sqref="I85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4" bestFit="1" customWidth="1"/>
  </cols>
  <sheetData>
    <row r="1" spans="1:15" ht="24">
      <c r="A1" s="33"/>
      <c r="B1" s="69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thickBot="1">
      <c r="A2" s="33"/>
      <c r="B2" s="17"/>
      <c r="C2" s="36" t="s">
        <v>90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4"/>
    </row>
    <row r="3" spans="1:15" ht="31.5" customHeight="1">
      <c r="A3" s="33"/>
      <c r="B3" s="61" t="s">
        <v>0</v>
      </c>
      <c r="C3" s="61" t="s">
        <v>37</v>
      </c>
      <c r="D3" s="61" t="s">
        <v>38</v>
      </c>
      <c r="E3" s="61" t="s">
        <v>34</v>
      </c>
      <c r="F3" s="70" t="s">
        <v>35</v>
      </c>
      <c r="G3" s="76"/>
      <c r="H3" s="71"/>
      <c r="I3" s="61" t="s">
        <v>50</v>
      </c>
      <c r="J3" s="70" t="s">
        <v>36</v>
      </c>
      <c r="K3" s="76"/>
      <c r="L3" s="71"/>
      <c r="M3" s="70" t="s">
        <v>51</v>
      </c>
      <c r="N3" s="71"/>
      <c r="O3" s="66" t="s">
        <v>69</v>
      </c>
    </row>
    <row r="4" spans="1:15" ht="15" customHeight="1">
      <c r="A4" s="33"/>
      <c r="B4" s="62"/>
      <c r="C4" s="62"/>
      <c r="D4" s="62"/>
      <c r="E4" s="62"/>
      <c r="F4" s="72"/>
      <c r="G4" s="77"/>
      <c r="H4" s="73"/>
      <c r="I4" s="62"/>
      <c r="J4" s="72"/>
      <c r="K4" s="77"/>
      <c r="L4" s="73"/>
      <c r="M4" s="72"/>
      <c r="N4" s="73"/>
      <c r="O4" s="67"/>
    </row>
    <row r="5" spans="1:15" ht="15" customHeight="1">
      <c r="A5" s="33"/>
      <c r="B5" s="62"/>
      <c r="C5" s="62"/>
      <c r="D5" s="62"/>
      <c r="E5" s="62"/>
      <c r="F5" s="72"/>
      <c r="G5" s="77"/>
      <c r="H5" s="73"/>
      <c r="I5" s="62"/>
      <c r="J5" s="72"/>
      <c r="K5" s="77"/>
      <c r="L5" s="73"/>
      <c r="M5" s="72"/>
      <c r="N5" s="73"/>
      <c r="O5" s="67"/>
    </row>
    <row r="6" spans="1:15" ht="15" customHeight="1">
      <c r="A6" s="33"/>
      <c r="B6" s="62"/>
      <c r="C6" s="62"/>
      <c r="D6" s="62"/>
      <c r="E6" s="62"/>
      <c r="F6" s="72"/>
      <c r="G6" s="77"/>
      <c r="H6" s="73"/>
      <c r="I6" s="62"/>
      <c r="J6" s="72"/>
      <c r="K6" s="77"/>
      <c r="L6" s="73"/>
      <c r="M6" s="72"/>
      <c r="N6" s="73"/>
      <c r="O6" s="67"/>
    </row>
    <row r="7" spans="1:15" ht="15" customHeight="1" thickBot="1">
      <c r="A7" s="33"/>
      <c r="B7" s="63"/>
      <c r="C7" s="63"/>
      <c r="D7" s="63"/>
      <c r="E7" s="63"/>
      <c r="F7" s="74"/>
      <c r="G7" s="78"/>
      <c r="H7" s="75"/>
      <c r="I7" s="63"/>
      <c r="J7" s="74"/>
      <c r="K7" s="78"/>
      <c r="L7" s="75"/>
      <c r="M7" s="74"/>
      <c r="N7" s="75"/>
      <c r="O7" s="68"/>
    </row>
    <row r="8" spans="1:15" ht="15.75" thickBot="1">
      <c r="A8" s="33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50"/>
    </row>
    <row r="9" spans="1:15" s="11" customFormat="1" ht="23.25" customHeight="1" thickBot="1">
      <c r="A9" s="34"/>
      <c r="B9" s="15"/>
      <c r="C9" s="5" t="s">
        <v>10</v>
      </c>
      <c r="D9" s="57" t="s">
        <v>43</v>
      </c>
      <c r="E9" s="21">
        <v>200</v>
      </c>
      <c r="F9" s="32">
        <v>6.43</v>
      </c>
      <c r="G9" s="32">
        <f aca="true" t="shared" si="0" ref="G9:N9">G10+G11+G12+G13+G14+G15</f>
        <v>6.4190000000000005</v>
      </c>
      <c r="H9" s="32">
        <f t="shared" si="0"/>
        <v>33.099000000000004</v>
      </c>
      <c r="I9" s="32">
        <v>443.31</v>
      </c>
      <c r="J9" s="32">
        <f t="shared" si="0"/>
        <v>0.0645</v>
      </c>
      <c r="K9" s="32">
        <f t="shared" si="0"/>
        <v>0.0486</v>
      </c>
      <c r="L9" s="32">
        <f t="shared" si="0"/>
        <v>1.5</v>
      </c>
      <c r="M9" s="32">
        <f t="shared" si="0"/>
        <v>130.85999999999999</v>
      </c>
      <c r="N9" s="32">
        <f t="shared" si="0"/>
        <v>1.384</v>
      </c>
      <c r="O9" s="51" t="s">
        <v>76</v>
      </c>
    </row>
    <row r="10" spans="1:15" ht="24" customHeight="1" thickBot="1">
      <c r="A10" s="33"/>
      <c r="B10" s="1"/>
      <c r="C10" s="3"/>
      <c r="D10" s="55" t="s">
        <v>24</v>
      </c>
      <c r="E10" s="8"/>
      <c r="F10" s="27">
        <v>2.8</v>
      </c>
      <c r="G10" s="27">
        <v>3.2</v>
      </c>
      <c r="H10" s="27">
        <v>4.7</v>
      </c>
      <c r="I10" s="27">
        <v>58</v>
      </c>
      <c r="J10" s="27">
        <v>0.004</v>
      </c>
      <c r="K10" s="27">
        <v>0.015</v>
      </c>
      <c r="L10" s="27">
        <v>1.5</v>
      </c>
      <c r="M10" s="27">
        <v>124</v>
      </c>
      <c r="N10" s="27">
        <v>0.2</v>
      </c>
      <c r="O10" s="16"/>
    </row>
    <row r="11" spans="1:15" ht="24" customHeight="1" thickBot="1">
      <c r="A11" s="33"/>
      <c r="B11" s="19"/>
      <c r="C11" s="20"/>
      <c r="D11" s="55" t="s">
        <v>44</v>
      </c>
      <c r="E11" s="8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6"/>
    </row>
    <row r="12" spans="1:15" ht="24" customHeight="1" thickBot="1">
      <c r="A12" s="33"/>
      <c r="B12" s="19"/>
      <c r="C12" s="20"/>
      <c r="D12" s="55" t="s">
        <v>45</v>
      </c>
      <c r="E12" s="8"/>
      <c r="F12" s="27" t="s">
        <v>86</v>
      </c>
      <c r="G12" s="27">
        <v>0.396</v>
      </c>
      <c r="H12" s="27">
        <v>7.98</v>
      </c>
      <c r="I12" s="27" t="s">
        <v>87</v>
      </c>
      <c r="J12" s="27"/>
      <c r="K12" s="27">
        <v>0.004</v>
      </c>
      <c r="L12" s="27"/>
      <c r="M12" s="27">
        <v>3.24</v>
      </c>
      <c r="N12" s="27">
        <v>0.324</v>
      </c>
      <c r="O12" s="16"/>
    </row>
    <row r="13" spans="1:15" s="4" customFormat="1" ht="24" customHeight="1" thickBot="1">
      <c r="A13" s="33"/>
      <c r="B13" s="26"/>
      <c r="C13" s="18"/>
      <c r="D13" s="55" t="s">
        <v>46</v>
      </c>
      <c r="E13" s="8"/>
      <c r="F13" s="27" t="s">
        <v>88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6"/>
    </row>
    <row r="14" spans="1:15" s="4" customFormat="1" ht="24" customHeight="1" thickBot="1">
      <c r="A14" s="33"/>
      <c r="B14" s="26"/>
      <c r="C14" s="18"/>
      <c r="D14" s="55" t="s">
        <v>12</v>
      </c>
      <c r="E14" s="38"/>
      <c r="F14" s="28"/>
      <c r="G14" s="28"/>
      <c r="H14" s="27">
        <v>4.99</v>
      </c>
      <c r="I14" s="27">
        <v>18.95</v>
      </c>
      <c r="J14" s="27"/>
      <c r="K14" s="27"/>
      <c r="L14" s="27"/>
      <c r="M14" s="27">
        <v>0.1</v>
      </c>
      <c r="N14" s="27">
        <v>0.001</v>
      </c>
      <c r="O14" s="16"/>
    </row>
    <row r="15" spans="1:15" s="4" customFormat="1" ht="24" customHeight="1" thickBot="1">
      <c r="A15" s="33"/>
      <c r="B15" s="26"/>
      <c r="C15" s="18"/>
      <c r="D15" s="55" t="s">
        <v>11</v>
      </c>
      <c r="E15" s="8"/>
      <c r="F15" s="27">
        <v>0.021</v>
      </c>
      <c r="G15" s="27">
        <v>2.34</v>
      </c>
      <c r="H15" s="27">
        <v>0.03</v>
      </c>
      <c r="I15" s="27">
        <v>21.27</v>
      </c>
      <c r="J15" s="27">
        <v>0.0045</v>
      </c>
      <c r="K15" s="27">
        <v>0.0036</v>
      </c>
      <c r="L15" s="27"/>
      <c r="M15" s="27">
        <v>0.36</v>
      </c>
      <c r="N15" s="27">
        <v>0.006</v>
      </c>
      <c r="O15" s="16"/>
    </row>
    <row r="16" spans="1:15" s="4" customFormat="1" ht="24" customHeight="1" thickBot="1">
      <c r="A16" s="33"/>
      <c r="B16" s="15"/>
      <c r="C16" s="6"/>
      <c r="D16" s="58" t="s">
        <v>55</v>
      </c>
      <c r="E16" s="7">
        <v>200</v>
      </c>
      <c r="F16" s="23">
        <f>F17+F18+F19</f>
        <v>0</v>
      </c>
      <c r="G16" s="23">
        <f aca="true" t="shared" si="1" ref="G16:N16">G17+G18+G19</f>
        <v>0</v>
      </c>
      <c r="H16" s="23">
        <f t="shared" si="1"/>
        <v>14.9</v>
      </c>
      <c r="I16" s="23">
        <f t="shared" si="1"/>
        <v>57.05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0.3</v>
      </c>
      <c r="N16" s="23">
        <f t="shared" si="1"/>
        <v>0.04</v>
      </c>
      <c r="O16" s="45" t="s">
        <v>78</v>
      </c>
    </row>
    <row r="17" spans="1:15" s="4" customFormat="1" ht="24" customHeight="1" thickBot="1">
      <c r="A17" s="33"/>
      <c r="B17" s="26"/>
      <c r="C17" s="18"/>
      <c r="D17" s="55" t="s">
        <v>49</v>
      </c>
      <c r="E17" s="8"/>
      <c r="F17" s="27"/>
      <c r="G17" s="27"/>
      <c r="H17" s="27"/>
      <c r="I17" s="27">
        <v>0.25</v>
      </c>
      <c r="J17" s="27"/>
      <c r="K17" s="27"/>
      <c r="L17" s="27"/>
      <c r="M17" s="27"/>
      <c r="N17" s="27"/>
      <c r="O17" s="16"/>
    </row>
    <row r="18" spans="1:15" ht="24" customHeight="1" thickBot="1">
      <c r="A18" s="33"/>
      <c r="B18" s="19"/>
      <c r="C18" s="20"/>
      <c r="D18" s="55" t="s">
        <v>12</v>
      </c>
      <c r="E18" s="38"/>
      <c r="F18" s="27"/>
      <c r="G18" s="28"/>
      <c r="H18" s="27">
        <v>14.9</v>
      </c>
      <c r="I18" s="27">
        <v>56.8</v>
      </c>
      <c r="J18" s="27"/>
      <c r="K18" s="27"/>
      <c r="L18" s="27"/>
      <c r="M18" s="27">
        <v>0.3</v>
      </c>
      <c r="N18" s="27">
        <v>0.04</v>
      </c>
      <c r="O18" s="16"/>
    </row>
    <row r="19" spans="1:15" ht="24" customHeight="1" hidden="1" thickBot="1">
      <c r="A19" s="33"/>
      <c r="B19" s="19"/>
      <c r="C19" s="20"/>
      <c r="D19" s="55"/>
      <c r="E19" s="38"/>
      <c r="F19" s="27"/>
      <c r="G19" s="27"/>
      <c r="H19" s="27"/>
      <c r="I19" s="27"/>
      <c r="J19" s="27"/>
      <c r="K19" s="27"/>
      <c r="L19" s="27"/>
      <c r="M19" s="27"/>
      <c r="N19" s="27"/>
      <c r="O19" s="16"/>
    </row>
    <row r="20" spans="1:15" ht="39.75" customHeight="1" thickBot="1">
      <c r="A20" s="33"/>
      <c r="B20" s="15"/>
      <c r="C20" s="24"/>
      <c r="D20" s="58" t="s">
        <v>59</v>
      </c>
      <c r="E20" s="7">
        <v>44</v>
      </c>
      <c r="F20" s="23">
        <f>F21+F22+F23</f>
        <v>3.969</v>
      </c>
      <c r="G20" s="23">
        <f aca="true" t="shared" si="2" ref="G20:N20">G21+G22+G23</f>
        <v>57.53</v>
      </c>
      <c r="H20" s="23">
        <f t="shared" si="2"/>
        <v>15.01</v>
      </c>
      <c r="I20" s="23">
        <f t="shared" si="2"/>
        <v>600.1</v>
      </c>
      <c r="J20" s="23">
        <f t="shared" si="2"/>
        <v>0.366</v>
      </c>
      <c r="K20" s="23">
        <f t="shared" si="2"/>
        <v>0.10800000000000001</v>
      </c>
      <c r="L20" s="23">
        <f t="shared" si="2"/>
        <v>0</v>
      </c>
      <c r="M20" s="23">
        <f t="shared" si="2"/>
        <v>14.4</v>
      </c>
      <c r="N20" s="23">
        <f t="shared" si="2"/>
        <v>0.818</v>
      </c>
      <c r="O20" s="45" t="s">
        <v>77</v>
      </c>
    </row>
    <row r="21" spans="1:15" s="4" customFormat="1" ht="24" customHeight="1" thickBot="1">
      <c r="A21" s="33"/>
      <c r="B21" s="26"/>
      <c r="C21" s="18"/>
      <c r="D21" s="55" t="s">
        <v>15</v>
      </c>
      <c r="E21" s="8"/>
      <c r="F21" s="27">
        <v>2.31</v>
      </c>
      <c r="G21" s="27">
        <v>0.9</v>
      </c>
      <c r="H21" s="27">
        <v>14.94</v>
      </c>
      <c r="I21" s="27">
        <v>78.6</v>
      </c>
      <c r="J21" s="27">
        <v>0.261</v>
      </c>
      <c r="K21" s="27">
        <v>0.024</v>
      </c>
      <c r="L21" s="27"/>
      <c r="M21" s="27">
        <v>6</v>
      </c>
      <c r="N21" s="27">
        <v>0.594</v>
      </c>
      <c r="O21" s="16"/>
    </row>
    <row r="22" spans="1:15" ht="24" customHeight="1" thickBot="1">
      <c r="A22" s="33"/>
      <c r="B22" s="19"/>
      <c r="C22" s="20"/>
      <c r="D22" s="55" t="s">
        <v>56</v>
      </c>
      <c r="E22" s="8"/>
      <c r="F22" s="27">
        <v>1.61</v>
      </c>
      <c r="G22" s="27">
        <v>2.03</v>
      </c>
      <c r="H22" s="27"/>
      <c r="I22" s="27">
        <v>25.2</v>
      </c>
      <c r="J22" s="27"/>
      <c r="K22" s="27"/>
      <c r="L22" s="27"/>
      <c r="M22" s="27"/>
      <c r="N22" s="27">
        <v>0.084</v>
      </c>
      <c r="O22" s="16"/>
    </row>
    <row r="23" spans="1:15" ht="24" customHeight="1" thickBot="1">
      <c r="A23" s="33"/>
      <c r="B23" s="1"/>
      <c r="C23" s="3"/>
      <c r="D23" s="55" t="s">
        <v>11</v>
      </c>
      <c r="E23" s="8"/>
      <c r="F23" s="27">
        <v>0.049</v>
      </c>
      <c r="G23" s="27">
        <v>54.6</v>
      </c>
      <c r="H23" s="27">
        <v>0.07</v>
      </c>
      <c r="I23" s="27">
        <v>496.3</v>
      </c>
      <c r="J23" s="27">
        <v>0.105</v>
      </c>
      <c r="K23" s="27">
        <v>0.084</v>
      </c>
      <c r="L23" s="27"/>
      <c r="M23" s="27">
        <v>8.4</v>
      </c>
      <c r="N23" s="27">
        <v>0.14</v>
      </c>
      <c r="O23" s="16"/>
    </row>
    <row r="24" spans="1:15" s="4" customFormat="1" ht="24" customHeight="1" thickBot="1">
      <c r="A24" s="33"/>
      <c r="B24" s="15"/>
      <c r="C24" s="5" t="s">
        <v>16</v>
      </c>
      <c r="D24" s="57" t="s">
        <v>17</v>
      </c>
      <c r="E24" s="21">
        <v>109</v>
      </c>
      <c r="F24" s="32">
        <v>0.5</v>
      </c>
      <c r="G24" s="32"/>
      <c r="H24" s="32">
        <v>9.1</v>
      </c>
      <c r="I24" s="32">
        <v>38</v>
      </c>
      <c r="J24" s="32">
        <v>0.01</v>
      </c>
      <c r="K24" s="32">
        <v>0.03</v>
      </c>
      <c r="L24" s="32">
        <v>10</v>
      </c>
      <c r="M24" s="32">
        <v>20</v>
      </c>
      <c r="N24" s="32">
        <v>0.3</v>
      </c>
      <c r="O24" s="51" t="s">
        <v>80</v>
      </c>
    </row>
    <row r="25" spans="1:15" s="4" customFormat="1" ht="24" customHeight="1" thickBot="1">
      <c r="A25" s="33"/>
      <c r="B25" s="15"/>
      <c r="C25" s="5" t="s">
        <v>18</v>
      </c>
      <c r="D25" s="57" t="s">
        <v>67</v>
      </c>
      <c r="E25" s="21">
        <v>60</v>
      </c>
      <c r="F25" s="32">
        <v>0.85</v>
      </c>
      <c r="G25" s="32">
        <v>3.045</v>
      </c>
      <c r="H25" s="32">
        <v>5.77</v>
      </c>
      <c r="I25" s="32">
        <v>51.2</v>
      </c>
      <c r="J25" s="32">
        <v>0.023</v>
      </c>
      <c r="K25" s="32">
        <v>0.034</v>
      </c>
      <c r="L25" s="32">
        <v>1.9</v>
      </c>
      <c r="M25" s="32">
        <v>24.6</v>
      </c>
      <c r="N25" s="32">
        <v>4.05</v>
      </c>
      <c r="O25" s="51" t="s">
        <v>84</v>
      </c>
    </row>
    <row r="26" spans="1:15" s="41" customFormat="1" ht="24" customHeight="1" thickBot="1">
      <c r="A26" s="35"/>
      <c r="B26" s="19"/>
      <c r="C26" s="20"/>
      <c r="D26" s="56" t="s">
        <v>68</v>
      </c>
      <c r="E26" s="42"/>
      <c r="F26" s="27">
        <v>0.6</v>
      </c>
      <c r="G26" s="27">
        <v>0.04</v>
      </c>
      <c r="H26" s="27">
        <v>4</v>
      </c>
      <c r="I26" s="27">
        <v>16.8</v>
      </c>
      <c r="J26" s="27"/>
      <c r="K26" s="27">
        <v>0.06</v>
      </c>
      <c r="L26" s="27"/>
      <c r="M26" s="27">
        <v>14.8</v>
      </c>
      <c r="N26" s="27">
        <v>0.56</v>
      </c>
      <c r="O26" s="52"/>
    </row>
    <row r="27" spans="1:15" s="41" customFormat="1" ht="24" customHeight="1" thickBot="1">
      <c r="A27" s="35"/>
      <c r="B27" s="19"/>
      <c r="C27" s="20"/>
      <c r="D27" s="56" t="s">
        <v>21</v>
      </c>
      <c r="E27" s="42"/>
      <c r="F27" s="27">
        <v>0.208</v>
      </c>
      <c r="G27" s="27">
        <v>0.016</v>
      </c>
      <c r="H27" s="27">
        <v>1.344</v>
      </c>
      <c r="I27" s="27">
        <v>5.44</v>
      </c>
      <c r="J27" s="27">
        <v>0.0096</v>
      </c>
      <c r="K27" s="27">
        <v>0.0112</v>
      </c>
      <c r="L27" s="27">
        <v>0.64</v>
      </c>
      <c r="M27" s="27">
        <v>8.16</v>
      </c>
      <c r="N27" s="27">
        <v>0.112</v>
      </c>
      <c r="O27" s="52"/>
    </row>
    <row r="28" spans="1:15" s="41" customFormat="1" ht="24" customHeight="1" thickBot="1">
      <c r="A28" s="35"/>
      <c r="B28" s="19"/>
      <c r="C28" s="20"/>
      <c r="D28" s="56" t="s">
        <v>40</v>
      </c>
      <c r="E28" s="42"/>
      <c r="F28" s="27">
        <v>0.056</v>
      </c>
      <c r="G28" s="27"/>
      <c r="H28" s="27">
        <v>0.364</v>
      </c>
      <c r="I28" s="27">
        <v>1.64</v>
      </c>
      <c r="J28" s="27">
        <v>0</v>
      </c>
      <c r="K28" s="27">
        <v>0.028</v>
      </c>
      <c r="L28" s="27">
        <v>0.0008</v>
      </c>
      <c r="M28" s="27">
        <v>1.24</v>
      </c>
      <c r="N28" s="27">
        <v>0.032</v>
      </c>
      <c r="O28" s="52"/>
    </row>
    <row r="29" spans="1:15" s="41" customFormat="1" ht="24" customHeight="1" thickBot="1">
      <c r="A29" s="35"/>
      <c r="B29" s="19"/>
      <c r="C29" s="20"/>
      <c r="D29" s="56" t="s">
        <v>65</v>
      </c>
      <c r="E29" s="42"/>
      <c r="F29" s="43"/>
      <c r="G29" s="27">
        <v>2.997</v>
      </c>
      <c r="H29" s="27"/>
      <c r="I29" s="27">
        <v>26.97</v>
      </c>
      <c r="J29" s="27">
        <v>0.02</v>
      </c>
      <c r="K29" s="27">
        <v>0.01</v>
      </c>
      <c r="L29" s="27">
        <v>0.5</v>
      </c>
      <c r="M29" s="27">
        <v>2</v>
      </c>
      <c r="N29" s="27">
        <v>3.36</v>
      </c>
      <c r="O29" s="52"/>
    </row>
    <row r="30" spans="1:15" s="4" customFormat="1" ht="42" customHeight="1" thickBot="1">
      <c r="A30" s="33"/>
      <c r="B30" s="15"/>
      <c r="C30" s="5"/>
      <c r="D30" s="57" t="s">
        <v>60</v>
      </c>
      <c r="E30" s="21">
        <v>250</v>
      </c>
      <c r="F30" s="32">
        <v>6.431</v>
      </c>
      <c r="G30" s="32">
        <v>6.694</v>
      </c>
      <c r="H30" s="32">
        <v>3.664</v>
      </c>
      <c r="I30" s="32">
        <v>155.383</v>
      </c>
      <c r="J30" s="32">
        <v>0.125</v>
      </c>
      <c r="K30" s="32">
        <v>0.123</v>
      </c>
      <c r="L30" s="32">
        <v>35.017</v>
      </c>
      <c r="M30" s="32">
        <v>76.704</v>
      </c>
      <c r="N30" s="32">
        <v>1.831</v>
      </c>
      <c r="O30" s="51" t="s">
        <v>81</v>
      </c>
    </row>
    <row r="31" spans="1:15" ht="24" customHeight="1" thickBot="1">
      <c r="A31" s="33"/>
      <c r="B31" s="19"/>
      <c r="C31" s="20"/>
      <c r="D31" s="55" t="s">
        <v>20</v>
      </c>
      <c r="E31" s="8"/>
      <c r="F31" s="27">
        <v>3.64</v>
      </c>
      <c r="G31" s="27">
        <v>3.68</v>
      </c>
      <c r="H31" s="27">
        <v>0.014</v>
      </c>
      <c r="I31" s="27">
        <v>48.2</v>
      </c>
      <c r="J31" s="27">
        <v>0.0014</v>
      </c>
      <c r="K31" s="27">
        <v>0.03</v>
      </c>
      <c r="L31" s="27">
        <v>0</v>
      </c>
      <c r="M31" s="27">
        <v>3.4</v>
      </c>
      <c r="N31" s="27">
        <v>0.32</v>
      </c>
      <c r="O31" s="16"/>
    </row>
    <row r="32" spans="1:15" ht="24" customHeight="1" thickBot="1">
      <c r="A32" s="33"/>
      <c r="B32" s="19"/>
      <c r="C32" s="20"/>
      <c r="D32" s="55" t="s">
        <v>47</v>
      </c>
      <c r="E32" s="8"/>
      <c r="F32" s="27">
        <v>0.72</v>
      </c>
      <c r="G32" s="27"/>
      <c r="H32" s="27">
        <v>2.08</v>
      </c>
      <c r="I32" s="27">
        <v>9.6</v>
      </c>
      <c r="J32" s="27"/>
      <c r="K32" s="27">
        <v>0.016</v>
      </c>
      <c r="L32" s="27">
        <v>24</v>
      </c>
      <c r="M32" s="27">
        <v>19.2</v>
      </c>
      <c r="N32" s="27">
        <v>0.24</v>
      </c>
      <c r="O32" s="16"/>
    </row>
    <row r="33" spans="1:15" s="4" customFormat="1" ht="24" customHeight="1" thickBot="1">
      <c r="A33" s="33"/>
      <c r="B33" s="26"/>
      <c r="C33" s="18"/>
      <c r="D33" s="55" t="s">
        <v>22</v>
      </c>
      <c r="E33" s="8"/>
      <c r="F33" s="27">
        <v>0.96</v>
      </c>
      <c r="G33" s="27">
        <v>0.192</v>
      </c>
      <c r="H33" s="27">
        <v>8.544</v>
      </c>
      <c r="I33" s="27">
        <v>38.4</v>
      </c>
      <c r="J33" s="27">
        <v>0.0576</v>
      </c>
      <c r="K33" s="27">
        <v>0.0336</v>
      </c>
      <c r="L33" s="27"/>
      <c r="M33" s="27">
        <v>4.8</v>
      </c>
      <c r="N33" s="27">
        <v>0.432</v>
      </c>
      <c r="O33" s="16"/>
    </row>
    <row r="34" spans="1:15" ht="24" customHeight="1" thickBot="1">
      <c r="A34" s="33"/>
      <c r="B34" s="19"/>
      <c r="C34" s="20"/>
      <c r="D34" s="55" t="s">
        <v>23</v>
      </c>
      <c r="E34" s="8"/>
      <c r="F34" s="27">
        <v>0.056</v>
      </c>
      <c r="G34" s="27"/>
      <c r="H34" s="27">
        <v>0.364</v>
      </c>
      <c r="I34" s="27">
        <v>1.64</v>
      </c>
      <c r="J34" s="27"/>
      <c r="K34" s="27">
        <v>0.001</v>
      </c>
      <c r="L34" s="27">
        <v>0.036</v>
      </c>
      <c r="M34" s="27">
        <v>1.24</v>
      </c>
      <c r="N34" s="27">
        <v>0.032</v>
      </c>
      <c r="O34" s="16"/>
    </row>
    <row r="35" spans="1:15" ht="24" customHeight="1" thickBot="1">
      <c r="A35" s="33"/>
      <c r="B35" s="19"/>
      <c r="C35" s="20"/>
      <c r="D35" s="55" t="s">
        <v>21</v>
      </c>
      <c r="E35" s="8"/>
      <c r="F35" s="27">
        <v>0.052</v>
      </c>
      <c r="G35" s="27">
        <v>0.004</v>
      </c>
      <c r="H35" s="27">
        <v>0.336</v>
      </c>
      <c r="I35" s="27">
        <v>1.36</v>
      </c>
      <c r="J35" s="27">
        <v>0.0024</v>
      </c>
      <c r="K35" s="27">
        <v>0.0028</v>
      </c>
      <c r="L35" s="27">
        <v>0.16</v>
      </c>
      <c r="M35" s="27">
        <v>2.04</v>
      </c>
      <c r="N35" s="27">
        <v>0.028</v>
      </c>
      <c r="O35" s="16"/>
    </row>
    <row r="36" spans="1:15" ht="24" customHeight="1" thickBot="1">
      <c r="A36" s="33"/>
      <c r="B36" s="19"/>
      <c r="C36" s="20"/>
      <c r="D36" s="55" t="s">
        <v>25</v>
      </c>
      <c r="E36" s="8"/>
      <c r="F36" s="27">
        <v>0.144</v>
      </c>
      <c r="G36" s="27"/>
      <c r="H36" s="27">
        <v>0.57</v>
      </c>
      <c r="I36" s="27">
        <v>2.97</v>
      </c>
      <c r="J36" s="27"/>
      <c r="K36" s="27">
        <v>0.0051</v>
      </c>
      <c r="L36" s="27"/>
      <c r="M36" s="27">
        <v>0.6</v>
      </c>
      <c r="N36" s="27">
        <v>0.069</v>
      </c>
      <c r="O36" s="16"/>
    </row>
    <row r="37" spans="1:15" ht="24" customHeight="1" thickBot="1">
      <c r="A37" s="33"/>
      <c r="B37" s="19"/>
      <c r="C37" s="20"/>
      <c r="D37" s="55" t="s">
        <v>11</v>
      </c>
      <c r="E37" s="8"/>
      <c r="F37" s="27">
        <v>0.014</v>
      </c>
      <c r="G37" s="27">
        <v>1.56</v>
      </c>
      <c r="H37" s="27">
        <v>0.02</v>
      </c>
      <c r="I37" s="27">
        <v>14.18</v>
      </c>
      <c r="J37" s="27">
        <v>0.002</v>
      </c>
      <c r="K37" s="27">
        <v>0.002</v>
      </c>
      <c r="L37" s="27"/>
      <c r="M37" s="27">
        <v>0.24</v>
      </c>
      <c r="N37" s="27">
        <v>0.004</v>
      </c>
      <c r="O37" s="16"/>
    </row>
    <row r="38" spans="1:15" ht="24" customHeight="1" thickBot="1">
      <c r="A38" s="33"/>
      <c r="B38" s="19"/>
      <c r="C38" s="20"/>
      <c r="D38" s="55" t="s">
        <v>41</v>
      </c>
      <c r="E38" s="8"/>
      <c r="F38" s="27">
        <v>0.14</v>
      </c>
      <c r="G38" s="27">
        <v>1</v>
      </c>
      <c r="H38" s="27">
        <v>0.16</v>
      </c>
      <c r="I38" s="27">
        <v>10.3</v>
      </c>
      <c r="J38" s="27"/>
      <c r="K38" s="27">
        <v>0.05</v>
      </c>
      <c r="L38" s="27"/>
      <c r="M38" s="27">
        <v>1.8</v>
      </c>
      <c r="N38" s="27">
        <v>0.015</v>
      </c>
      <c r="O38" s="16"/>
    </row>
    <row r="39" spans="1:15" ht="24" customHeight="1" thickBot="1">
      <c r="A39" s="33"/>
      <c r="B39" s="19"/>
      <c r="C39" s="20"/>
      <c r="D39" s="55" t="s">
        <v>66</v>
      </c>
      <c r="E39" s="8"/>
      <c r="F39" s="27">
        <v>0.076</v>
      </c>
      <c r="G39" s="27">
        <v>0.084</v>
      </c>
      <c r="H39" s="27">
        <v>0.487</v>
      </c>
      <c r="I39" s="27">
        <v>3.13</v>
      </c>
      <c r="J39" s="27"/>
      <c r="K39" s="27">
        <v>0.004</v>
      </c>
      <c r="L39" s="27">
        <v>0.465</v>
      </c>
      <c r="M39" s="27">
        <v>8.34</v>
      </c>
      <c r="N39" s="27">
        <v>0.43</v>
      </c>
      <c r="O39" s="16"/>
    </row>
    <row r="40" spans="1:15" ht="24" customHeight="1" thickBot="1">
      <c r="A40" s="33"/>
      <c r="B40" s="19"/>
      <c r="C40" s="20"/>
      <c r="D40" s="55" t="s">
        <v>52</v>
      </c>
      <c r="E40" s="8"/>
      <c r="F40" s="27"/>
      <c r="G40" s="27"/>
      <c r="H40" s="27"/>
      <c r="I40" s="27"/>
      <c r="J40" s="27"/>
      <c r="K40" s="27"/>
      <c r="L40" s="27"/>
      <c r="M40" s="27">
        <v>29.44</v>
      </c>
      <c r="N40" s="27"/>
      <c r="O40" s="16"/>
    </row>
    <row r="41" spans="1:15" ht="24" customHeight="1" thickBot="1">
      <c r="A41" s="33"/>
      <c r="B41" s="15"/>
      <c r="C41" s="24"/>
      <c r="D41" s="58" t="s">
        <v>89</v>
      </c>
      <c r="E41" s="7">
        <v>100</v>
      </c>
      <c r="F41" s="23">
        <f>F42+F43</f>
        <v>4.2940000000000005</v>
      </c>
      <c r="G41" s="23">
        <f aca="true" t="shared" si="3" ref="G41:N41">G42+G43</f>
        <v>2.08</v>
      </c>
      <c r="H41" s="23">
        <f t="shared" si="3"/>
        <v>27.38</v>
      </c>
      <c r="I41" s="23">
        <f t="shared" si="3"/>
        <v>148.18</v>
      </c>
      <c r="J41" s="23">
        <f t="shared" si="3"/>
        <v>0.002</v>
      </c>
      <c r="K41" s="23">
        <f t="shared" si="3"/>
        <v>0.018000000000000002</v>
      </c>
      <c r="L41" s="23">
        <f t="shared" si="3"/>
        <v>0</v>
      </c>
      <c r="M41" s="23">
        <f t="shared" si="3"/>
        <v>7.84</v>
      </c>
      <c r="N41" s="23">
        <f t="shared" si="3"/>
        <v>0.636</v>
      </c>
      <c r="O41" s="45" t="s">
        <v>82</v>
      </c>
    </row>
    <row r="42" spans="1:15" ht="24" customHeight="1" thickBot="1">
      <c r="A42" s="33"/>
      <c r="B42" s="19"/>
      <c r="C42" s="20"/>
      <c r="D42" s="55" t="s">
        <v>61</v>
      </c>
      <c r="E42" s="8"/>
      <c r="F42" s="27">
        <v>4.28</v>
      </c>
      <c r="G42" s="27">
        <v>0.52</v>
      </c>
      <c r="H42" s="27">
        <v>27.36</v>
      </c>
      <c r="I42" s="27">
        <v>134</v>
      </c>
      <c r="J42" s="27"/>
      <c r="K42" s="27">
        <v>0.016</v>
      </c>
      <c r="L42" s="27"/>
      <c r="M42" s="27">
        <v>7.6</v>
      </c>
      <c r="N42" s="27">
        <v>0.632</v>
      </c>
      <c r="O42" s="16"/>
    </row>
    <row r="43" spans="1:15" ht="24" customHeight="1" thickBot="1">
      <c r="A43" s="33"/>
      <c r="B43" s="19"/>
      <c r="C43" s="20"/>
      <c r="D43" s="55" t="s">
        <v>11</v>
      </c>
      <c r="E43" s="8"/>
      <c r="F43" s="27">
        <v>0.014</v>
      </c>
      <c r="G43" s="27">
        <v>1.56</v>
      </c>
      <c r="H43" s="27">
        <v>0.02</v>
      </c>
      <c r="I43" s="27">
        <v>14.18</v>
      </c>
      <c r="J43" s="27">
        <v>0.002</v>
      </c>
      <c r="K43" s="27">
        <v>0.002</v>
      </c>
      <c r="L43" s="27"/>
      <c r="M43" s="27">
        <v>0.24</v>
      </c>
      <c r="N43" s="27">
        <v>0.004</v>
      </c>
      <c r="O43" s="16"/>
    </row>
    <row r="44" spans="1:15" ht="24" customHeight="1" thickBot="1">
      <c r="A44" s="33"/>
      <c r="B44" s="15"/>
      <c r="C44" s="24"/>
      <c r="D44" s="58" t="s">
        <v>62</v>
      </c>
      <c r="E44" s="7">
        <v>80</v>
      </c>
      <c r="F44" s="23">
        <v>1.832</v>
      </c>
      <c r="G44" s="23">
        <v>6.472</v>
      </c>
      <c r="H44" s="23">
        <v>1.2</v>
      </c>
      <c r="I44" s="23">
        <v>69.69</v>
      </c>
      <c r="J44" s="23">
        <f>J45+J46+J47+J48+J50</f>
        <v>5.603</v>
      </c>
      <c r="K44" s="23">
        <f>K45+K46+K47+K48+K50</f>
        <v>0.148</v>
      </c>
      <c r="L44" s="23">
        <f>L45+L46+L47+L48+L50</f>
        <v>0.036</v>
      </c>
      <c r="M44" s="23">
        <v>5.4</v>
      </c>
      <c r="N44" s="23">
        <v>0.269</v>
      </c>
      <c r="O44" s="45" t="s">
        <v>83</v>
      </c>
    </row>
    <row r="45" spans="1:15" ht="24" customHeight="1" thickBot="1">
      <c r="A45" s="33"/>
      <c r="B45" s="19"/>
      <c r="C45" s="20"/>
      <c r="D45" s="55" t="s">
        <v>48</v>
      </c>
      <c r="E45" s="38"/>
      <c r="F45" s="27">
        <v>14.56</v>
      </c>
      <c r="G45" s="27">
        <v>14.72</v>
      </c>
      <c r="H45" s="27">
        <v>0.56</v>
      </c>
      <c r="I45" s="27">
        <v>192.8</v>
      </c>
      <c r="J45" s="27">
        <v>5.6</v>
      </c>
      <c r="K45" s="27">
        <v>0.12</v>
      </c>
      <c r="L45" s="27"/>
      <c r="M45" s="27">
        <v>13.6</v>
      </c>
      <c r="N45" s="27">
        <v>1.28</v>
      </c>
      <c r="O45" s="16"/>
    </row>
    <row r="46" spans="1:15" s="4" customFormat="1" ht="22.5" customHeight="1" thickBot="1">
      <c r="A46" s="33"/>
      <c r="B46" s="26"/>
      <c r="C46" s="18"/>
      <c r="D46" s="55" t="s">
        <v>40</v>
      </c>
      <c r="E46" s="8"/>
      <c r="F46" s="27">
        <v>0.056</v>
      </c>
      <c r="G46" s="27"/>
      <c r="H46" s="27">
        <v>0.364</v>
      </c>
      <c r="I46" s="27">
        <v>1.64</v>
      </c>
      <c r="J46" s="27"/>
      <c r="K46" s="27">
        <v>0.001</v>
      </c>
      <c r="L46" s="27">
        <v>0.036</v>
      </c>
      <c r="M46" s="27">
        <v>1.24</v>
      </c>
      <c r="N46" s="27">
        <v>0.032</v>
      </c>
      <c r="O46" s="16"/>
    </row>
    <row r="47" spans="1:15" ht="0.75" customHeight="1" hidden="1" thickBot="1">
      <c r="A47" s="33"/>
      <c r="B47" s="19"/>
      <c r="C47" s="20"/>
      <c r="D47" s="55"/>
      <c r="E47" s="8"/>
      <c r="F47" s="27"/>
      <c r="G47" s="27"/>
      <c r="H47" s="27"/>
      <c r="I47" s="27"/>
      <c r="J47" s="27"/>
      <c r="K47" s="27"/>
      <c r="L47" s="27"/>
      <c r="M47" s="27"/>
      <c r="N47" s="27"/>
      <c r="O47" s="16"/>
    </row>
    <row r="48" spans="1:15" ht="24" customHeight="1" thickBot="1">
      <c r="A48" s="33"/>
      <c r="B48" s="19"/>
      <c r="C48" s="20"/>
      <c r="D48" s="55" t="s">
        <v>25</v>
      </c>
      <c r="E48" s="38"/>
      <c r="F48" s="27">
        <v>0.096</v>
      </c>
      <c r="G48" s="27"/>
      <c r="H48" s="27">
        <v>0.38</v>
      </c>
      <c r="I48" s="27">
        <v>1.98</v>
      </c>
      <c r="J48" s="27"/>
      <c r="K48" s="27">
        <v>0.003</v>
      </c>
      <c r="L48" s="27"/>
      <c r="M48" s="27">
        <v>0.4</v>
      </c>
      <c r="N48" s="27">
        <v>0.046</v>
      </c>
      <c r="O48" s="16"/>
    </row>
    <row r="49" spans="1:15" ht="24" customHeight="1" thickBot="1">
      <c r="A49" s="33"/>
      <c r="B49" s="19"/>
      <c r="C49" s="20"/>
      <c r="D49" s="55" t="s">
        <v>41</v>
      </c>
      <c r="E49" s="40"/>
      <c r="F49" s="27">
        <v>0.14</v>
      </c>
      <c r="G49" s="27">
        <v>1</v>
      </c>
      <c r="H49" s="27">
        <v>0.16</v>
      </c>
      <c r="I49" s="27">
        <v>10.3</v>
      </c>
      <c r="J49" s="27"/>
      <c r="K49" s="27"/>
      <c r="L49" s="27"/>
      <c r="M49" s="27">
        <v>1.8</v>
      </c>
      <c r="N49" s="27">
        <v>0.015</v>
      </c>
      <c r="O49" s="16"/>
    </row>
    <row r="50" spans="1:15" ht="24" customHeight="1" thickBot="1">
      <c r="A50" s="33"/>
      <c r="B50" s="19"/>
      <c r="C50" s="20"/>
      <c r="D50" s="55" t="s">
        <v>11</v>
      </c>
      <c r="E50" s="8"/>
      <c r="F50" s="27">
        <v>0.014</v>
      </c>
      <c r="G50" s="27">
        <v>1.56</v>
      </c>
      <c r="H50" s="27">
        <v>0.02</v>
      </c>
      <c r="I50" s="27">
        <v>1.418</v>
      </c>
      <c r="J50" s="27">
        <v>0.003</v>
      </c>
      <c r="K50" s="27">
        <v>0.024</v>
      </c>
      <c r="L50" s="27">
        <v>0</v>
      </c>
      <c r="M50" s="27">
        <v>0.24</v>
      </c>
      <c r="N50" s="27">
        <v>0.004</v>
      </c>
      <c r="O50" s="16"/>
    </row>
    <row r="51" spans="1:15" ht="24" customHeight="1" thickBot="1">
      <c r="A51" s="33"/>
      <c r="B51" s="15"/>
      <c r="C51" s="24"/>
      <c r="D51" s="58" t="s">
        <v>26</v>
      </c>
      <c r="E51" s="7">
        <v>200</v>
      </c>
      <c r="F51" s="23">
        <f>F52+F53</f>
        <v>0.048</v>
      </c>
      <c r="G51" s="23">
        <f aca="true" t="shared" si="4" ref="G51:N51">G52+G53</f>
        <v>0.016</v>
      </c>
      <c r="H51" s="23">
        <f t="shared" si="4"/>
        <v>16.17</v>
      </c>
      <c r="I51" s="23">
        <f t="shared" si="4"/>
        <v>62.050000000000004</v>
      </c>
      <c r="J51" s="23">
        <f t="shared" si="4"/>
        <v>0</v>
      </c>
      <c r="K51" s="23">
        <f t="shared" si="4"/>
        <v>0.32</v>
      </c>
      <c r="L51" s="23">
        <f t="shared" si="4"/>
        <v>0.32</v>
      </c>
      <c r="M51" s="23">
        <f t="shared" si="4"/>
        <v>6.7</v>
      </c>
      <c r="N51" s="23">
        <f t="shared" si="4"/>
        <v>0.285</v>
      </c>
      <c r="O51" s="45" t="s">
        <v>70</v>
      </c>
    </row>
    <row r="52" spans="1:15" ht="24" customHeight="1" thickBot="1">
      <c r="A52" s="33"/>
      <c r="B52" s="19"/>
      <c r="C52" s="20"/>
      <c r="D52" s="55" t="s">
        <v>54</v>
      </c>
      <c r="E52" s="38"/>
      <c r="F52" s="27">
        <v>0.048</v>
      </c>
      <c r="G52" s="27">
        <v>0.016</v>
      </c>
      <c r="H52" s="27">
        <v>1.2</v>
      </c>
      <c r="I52" s="27">
        <v>5.2</v>
      </c>
      <c r="J52" s="27"/>
      <c r="K52" s="27">
        <v>0.32</v>
      </c>
      <c r="L52" s="27">
        <v>0.32</v>
      </c>
      <c r="M52" s="27">
        <v>6.4</v>
      </c>
      <c r="N52" s="27">
        <v>0.24</v>
      </c>
      <c r="O52" s="16"/>
    </row>
    <row r="53" spans="1:15" ht="24" customHeight="1" thickBot="1">
      <c r="A53" s="33"/>
      <c r="B53" s="19"/>
      <c r="C53" s="20"/>
      <c r="D53" s="55" t="s">
        <v>12</v>
      </c>
      <c r="E53" s="38"/>
      <c r="F53" s="28"/>
      <c r="G53" s="28"/>
      <c r="H53" s="27">
        <v>14.97</v>
      </c>
      <c r="I53" s="27">
        <v>56.85</v>
      </c>
      <c r="J53" s="27"/>
      <c r="K53" s="27"/>
      <c r="L53" s="27"/>
      <c r="M53" s="27">
        <v>0.3</v>
      </c>
      <c r="N53" s="27">
        <v>0.045</v>
      </c>
      <c r="O53" s="16"/>
    </row>
    <row r="54" spans="1:15" s="4" customFormat="1" ht="24" customHeight="1" thickBot="1">
      <c r="A54" s="33"/>
      <c r="B54" s="15"/>
      <c r="C54" s="6"/>
      <c r="D54" s="58" t="s">
        <v>27</v>
      </c>
      <c r="E54" s="7">
        <v>40</v>
      </c>
      <c r="F54" s="23">
        <v>2.64</v>
      </c>
      <c r="G54" s="23">
        <v>0.48</v>
      </c>
      <c r="H54" s="23">
        <v>13.6</v>
      </c>
      <c r="I54" s="23">
        <v>72.4</v>
      </c>
      <c r="J54" s="23">
        <v>0.07</v>
      </c>
      <c r="K54" s="23">
        <v>0.03</v>
      </c>
      <c r="L54" s="23"/>
      <c r="M54" s="23">
        <v>14</v>
      </c>
      <c r="N54" s="23">
        <v>1.5</v>
      </c>
      <c r="O54" s="45" t="s">
        <v>72</v>
      </c>
    </row>
    <row r="55" spans="1:15" s="4" customFormat="1" ht="24" customHeight="1" thickBot="1">
      <c r="A55" s="33"/>
      <c r="B55" s="15"/>
      <c r="C55" s="5" t="s">
        <v>28</v>
      </c>
      <c r="D55" s="57" t="s">
        <v>63</v>
      </c>
      <c r="E55" s="21">
        <v>80</v>
      </c>
      <c r="F55" s="32">
        <f>F56+F57+F58+F59+F60+F61+F62+F63</f>
        <v>8.725999999999999</v>
      </c>
      <c r="G55" s="32">
        <f aca="true" t="shared" si="5" ref="G55:N55">G56+G57+G58+G59+G60+G61+G62+G63</f>
        <v>12.919</v>
      </c>
      <c r="H55" s="32">
        <f t="shared" si="5"/>
        <v>43.421</v>
      </c>
      <c r="I55" s="32">
        <f t="shared" si="5"/>
        <v>338.96999999999997</v>
      </c>
      <c r="J55" s="32">
        <f t="shared" si="5"/>
        <v>0.1943</v>
      </c>
      <c r="K55" s="32">
        <f t="shared" si="5"/>
        <v>0.238</v>
      </c>
      <c r="L55" s="32">
        <f t="shared" si="5"/>
        <v>0.75</v>
      </c>
      <c r="M55" s="32">
        <f t="shared" si="5"/>
        <v>75.5</v>
      </c>
      <c r="N55" s="32">
        <f t="shared" si="5"/>
        <v>1.4249999999999998</v>
      </c>
      <c r="O55" s="51" t="s">
        <v>85</v>
      </c>
    </row>
    <row r="56" spans="1:15" ht="24" customHeight="1" thickBot="1">
      <c r="A56" s="33"/>
      <c r="B56" s="19"/>
      <c r="C56" s="20"/>
      <c r="D56" s="55" t="s">
        <v>29</v>
      </c>
      <c r="E56" s="8"/>
      <c r="F56" s="27">
        <v>4.12</v>
      </c>
      <c r="G56" s="27">
        <v>0.44</v>
      </c>
      <c r="H56" s="27">
        <v>27.6</v>
      </c>
      <c r="I56" s="27">
        <v>133.3</v>
      </c>
      <c r="J56" s="27">
        <v>0.1</v>
      </c>
      <c r="K56" s="27">
        <v>0.032</v>
      </c>
      <c r="L56" s="27"/>
      <c r="M56" s="27">
        <v>7.2</v>
      </c>
      <c r="N56" s="27">
        <v>0.48</v>
      </c>
      <c r="O56" s="16"/>
    </row>
    <row r="57" spans="1:15" ht="24" customHeight="1" thickBot="1">
      <c r="A57" s="33"/>
      <c r="B57" s="19"/>
      <c r="C57" s="20"/>
      <c r="D57" s="55" t="s">
        <v>24</v>
      </c>
      <c r="E57" s="8"/>
      <c r="F57" s="27">
        <v>1.4</v>
      </c>
      <c r="G57" s="27">
        <v>1.6</v>
      </c>
      <c r="H57" s="27">
        <v>2.35</v>
      </c>
      <c r="I57" s="27">
        <v>29</v>
      </c>
      <c r="J57" s="27">
        <v>0.02</v>
      </c>
      <c r="K57" s="27">
        <v>0.075</v>
      </c>
      <c r="L57" s="27">
        <v>0.75</v>
      </c>
      <c r="M57" s="27">
        <v>62</v>
      </c>
      <c r="N57" s="27">
        <v>0.1</v>
      </c>
      <c r="O57" s="16"/>
    </row>
    <row r="58" spans="1:15" ht="24" customHeight="1" thickBot="1">
      <c r="A58" s="33"/>
      <c r="B58" s="19"/>
      <c r="C58" s="20"/>
      <c r="D58" s="55" t="s">
        <v>19</v>
      </c>
      <c r="E58" s="8"/>
      <c r="F58" s="27"/>
      <c r="G58" s="27">
        <v>4.995</v>
      </c>
      <c r="H58" s="27"/>
      <c r="I58" s="27">
        <v>44.95</v>
      </c>
      <c r="J58" s="27"/>
      <c r="K58" s="27"/>
      <c r="L58" s="27"/>
      <c r="M58" s="27"/>
      <c r="N58" s="27"/>
      <c r="O58" s="16"/>
    </row>
    <row r="59" spans="1:15" ht="24" customHeight="1" thickBot="1">
      <c r="A59" s="33"/>
      <c r="B59" s="19"/>
      <c r="C59" s="20"/>
      <c r="D59" s="55" t="s">
        <v>11</v>
      </c>
      <c r="E59" s="8"/>
      <c r="F59" s="27">
        <v>0.028</v>
      </c>
      <c r="G59" s="27">
        <v>3.12</v>
      </c>
      <c r="H59" s="27">
        <v>0.04</v>
      </c>
      <c r="I59" s="27">
        <v>28.36</v>
      </c>
      <c r="J59" s="27">
        <v>0.0075</v>
      </c>
      <c r="K59" s="27">
        <v>0.006</v>
      </c>
      <c r="L59" s="27"/>
      <c r="M59" s="27">
        <v>0.6</v>
      </c>
      <c r="N59" s="27">
        <v>0.01</v>
      </c>
      <c r="O59" s="16"/>
    </row>
    <row r="60" spans="1:15" ht="24" customHeight="1" thickBot="1">
      <c r="A60" s="33"/>
      <c r="B60" s="19"/>
      <c r="C60" s="20"/>
      <c r="D60" s="55" t="s">
        <v>12</v>
      </c>
      <c r="E60" s="8"/>
      <c r="F60" s="27"/>
      <c r="G60" s="27"/>
      <c r="H60" s="27">
        <v>4.99</v>
      </c>
      <c r="I60" s="27">
        <v>18.95</v>
      </c>
      <c r="J60" s="27"/>
      <c r="K60" s="27"/>
      <c r="L60" s="27"/>
      <c r="M60" s="27">
        <v>0.1</v>
      </c>
      <c r="N60" s="27">
        <v>0.015</v>
      </c>
      <c r="O60" s="16"/>
    </row>
    <row r="61" spans="1:15" ht="24" customHeight="1" thickBot="1">
      <c r="A61" s="33"/>
      <c r="B61" s="19"/>
      <c r="C61" s="20"/>
      <c r="D61" s="55" t="s">
        <v>31</v>
      </c>
      <c r="E61" s="59"/>
      <c r="F61" s="60">
        <v>0.13</v>
      </c>
      <c r="G61" s="60">
        <v>0.004</v>
      </c>
      <c r="H61" s="60">
        <v>0.083</v>
      </c>
      <c r="I61" s="60">
        <v>0.83</v>
      </c>
      <c r="J61" s="60">
        <v>0.05</v>
      </c>
      <c r="K61" s="60">
        <v>0.02</v>
      </c>
      <c r="L61" s="60"/>
      <c r="M61" s="60">
        <v>4.4</v>
      </c>
      <c r="N61" s="60">
        <v>0.22</v>
      </c>
      <c r="O61" s="16"/>
    </row>
    <row r="62" spans="1:15" ht="24" customHeight="1" thickBot="1">
      <c r="A62" s="33"/>
      <c r="B62" s="19"/>
      <c r="C62" s="20"/>
      <c r="D62" s="55" t="s">
        <v>30</v>
      </c>
      <c r="E62" s="8"/>
      <c r="F62" s="27">
        <v>3.048</v>
      </c>
      <c r="G62" s="27">
        <v>2.76</v>
      </c>
      <c r="H62" s="27">
        <v>0.168</v>
      </c>
      <c r="I62" s="27">
        <v>37.68</v>
      </c>
      <c r="J62" s="27">
        <v>0.0168</v>
      </c>
      <c r="K62" s="27">
        <v>0.105</v>
      </c>
      <c r="L62" s="27"/>
      <c r="M62" s="27">
        <v>1.2</v>
      </c>
      <c r="N62" s="27">
        <v>0.6</v>
      </c>
      <c r="O62" s="16"/>
    </row>
    <row r="63" spans="1:15" ht="24" customHeight="1" thickBot="1">
      <c r="A63" s="33"/>
      <c r="B63" s="19"/>
      <c r="C63" s="20"/>
      <c r="D63" s="55" t="s">
        <v>64</v>
      </c>
      <c r="E63" s="8"/>
      <c r="F63" s="27"/>
      <c r="G63" s="27"/>
      <c r="H63" s="27">
        <v>8.19</v>
      </c>
      <c r="I63" s="27">
        <v>45.9</v>
      </c>
      <c r="J63" s="27"/>
      <c r="K63" s="27"/>
      <c r="L63" s="27"/>
      <c r="M63" s="27"/>
      <c r="N63" s="27"/>
      <c r="O63" s="16"/>
    </row>
    <row r="64" spans="1:15" s="4" customFormat="1" ht="24" customHeight="1" thickBot="1">
      <c r="A64" s="33"/>
      <c r="B64" s="15"/>
      <c r="C64" s="6"/>
      <c r="D64" s="58" t="s">
        <v>39</v>
      </c>
      <c r="E64" s="7">
        <v>200</v>
      </c>
      <c r="F64" s="23">
        <f>F65+F66</f>
        <v>5</v>
      </c>
      <c r="G64" s="23">
        <f aca="true" t="shared" si="6" ref="G64:N64">G65+G66</f>
        <v>4.5</v>
      </c>
      <c r="H64" s="23">
        <f t="shared" si="6"/>
        <v>36</v>
      </c>
      <c r="I64" s="23">
        <f t="shared" si="6"/>
        <v>184.5</v>
      </c>
      <c r="J64" s="23">
        <f t="shared" si="6"/>
        <v>0</v>
      </c>
      <c r="K64" s="23">
        <f t="shared" si="6"/>
        <v>0</v>
      </c>
      <c r="L64" s="23">
        <f t="shared" si="6"/>
        <v>0</v>
      </c>
      <c r="M64" s="23">
        <f t="shared" si="6"/>
        <v>0.3</v>
      </c>
      <c r="N64" s="23">
        <f t="shared" si="6"/>
        <v>0.04</v>
      </c>
      <c r="O64" s="45" t="s">
        <v>74</v>
      </c>
    </row>
    <row r="65" spans="1:15" ht="24" customHeight="1" thickBot="1">
      <c r="A65" s="33"/>
      <c r="B65" s="19"/>
      <c r="C65" s="20"/>
      <c r="D65" s="55" t="s">
        <v>42</v>
      </c>
      <c r="E65" s="8"/>
      <c r="F65" s="27">
        <v>5</v>
      </c>
      <c r="G65" s="27">
        <v>4.5</v>
      </c>
      <c r="H65" s="27">
        <v>17</v>
      </c>
      <c r="I65" s="27">
        <v>139</v>
      </c>
      <c r="J65" s="27"/>
      <c r="K65" s="27"/>
      <c r="L65" s="27"/>
      <c r="M65" s="27"/>
      <c r="N65" s="27"/>
      <c r="O65" s="16"/>
    </row>
    <row r="66" spans="1:15" ht="24" customHeight="1" thickBot="1">
      <c r="A66" s="33"/>
      <c r="B66" s="1"/>
      <c r="C66" s="3"/>
      <c r="D66" s="55" t="s">
        <v>14</v>
      </c>
      <c r="E66" s="8"/>
      <c r="F66" s="27"/>
      <c r="G66" s="27"/>
      <c r="H66" s="27">
        <v>19</v>
      </c>
      <c r="I66" s="27">
        <v>45.5</v>
      </c>
      <c r="J66" s="27"/>
      <c r="K66" s="27"/>
      <c r="L66" s="27"/>
      <c r="M66" s="27">
        <v>0.3</v>
      </c>
      <c r="N66" s="27">
        <v>0.04</v>
      </c>
      <c r="O66" s="16"/>
    </row>
    <row r="67" spans="1:15" ht="23.25" customHeight="1" thickBot="1">
      <c r="A67" s="33"/>
      <c r="B67" s="9"/>
      <c r="C67" s="2"/>
      <c r="D67" s="2" t="s">
        <v>32</v>
      </c>
      <c r="E67" s="38"/>
      <c r="F67" s="28">
        <f>F64+F55+F54+F51+F44+F41+F30+F24+F20+F16+F9+F25</f>
        <v>40.72</v>
      </c>
      <c r="G67" s="28">
        <f>G64+G55+G54+G51+G44+G41+G30+G24+G20+G16+G9+G25</f>
        <v>100.155</v>
      </c>
      <c r="H67" s="28">
        <f aca="true" t="shared" si="7" ref="H67:N67">H64+H55+H54+H51+H44+H41+H30+H24+H20+H16+H9+H25</f>
        <v>219.314</v>
      </c>
      <c r="I67" s="28">
        <f t="shared" si="7"/>
        <v>2220.833</v>
      </c>
      <c r="J67" s="28">
        <f t="shared" si="7"/>
        <v>6.457799999999999</v>
      </c>
      <c r="K67" s="28">
        <f t="shared" si="7"/>
        <v>1.0976000000000001</v>
      </c>
      <c r="L67" s="28">
        <f t="shared" si="7"/>
        <v>49.523</v>
      </c>
      <c r="M67" s="28">
        <f t="shared" si="7"/>
        <v>376.60400000000004</v>
      </c>
      <c r="N67" s="28">
        <f t="shared" si="7"/>
        <v>12.578</v>
      </c>
      <c r="O67" s="46"/>
    </row>
    <row r="68" spans="1:15" ht="14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44"/>
    </row>
    <row r="69" spans="1:15" ht="14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44"/>
    </row>
    <row r="70" spans="1:15" ht="14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44"/>
    </row>
    <row r="71" spans="1:15" ht="15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4"/>
    </row>
    <row r="72" spans="1:15" ht="31.5" customHeight="1">
      <c r="A72" s="33"/>
      <c r="B72" s="61" t="s">
        <v>0</v>
      </c>
      <c r="C72" s="61" t="s">
        <v>37</v>
      </c>
      <c r="D72" s="61" t="s">
        <v>38</v>
      </c>
      <c r="E72" s="61" t="s">
        <v>34</v>
      </c>
      <c r="F72" s="70" t="s">
        <v>1</v>
      </c>
      <c r="G72" s="79"/>
      <c r="H72" s="80"/>
      <c r="I72" s="61" t="s">
        <v>50</v>
      </c>
      <c r="J72" s="70" t="s">
        <v>36</v>
      </c>
      <c r="K72" s="79"/>
      <c r="L72" s="80"/>
      <c r="M72" s="70" t="s">
        <v>51</v>
      </c>
      <c r="N72" s="80"/>
      <c r="O72" s="66" t="s">
        <v>69</v>
      </c>
    </row>
    <row r="73" spans="1:15" ht="15" customHeight="1">
      <c r="A73" s="33"/>
      <c r="B73" s="64"/>
      <c r="C73" s="64"/>
      <c r="D73" s="64"/>
      <c r="E73" s="62"/>
      <c r="F73" s="81"/>
      <c r="G73" s="82"/>
      <c r="H73" s="83"/>
      <c r="I73" s="62"/>
      <c r="J73" s="81"/>
      <c r="K73" s="82"/>
      <c r="L73" s="83"/>
      <c r="M73" s="81"/>
      <c r="N73" s="83"/>
      <c r="O73" s="67"/>
    </row>
    <row r="74" spans="1:15" ht="15" customHeight="1">
      <c r="A74" s="33"/>
      <c r="B74" s="64"/>
      <c r="C74" s="64"/>
      <c r="D74" s="64"/>
      <c r="E74" s="62"/>
      <c r="F74" s="81"/>
      <c r="G74" s="82"/>
      <c r="H74" s="83"/>
      <c r="I74" s="62"/>
      <c r="J74" s="81"/>
      <c r="K74" s="82"/>
      <c r="L74" s="83"/>
      <c r="M74" s="81"/>
      <c r="N74" s="83"/>
      <c r="O74" s="67"/>
    </row>
    <row r="75" spans="1:15" ht="15" customHeight="1">
      <c r="A75" s="33"/>
      <c r="B75" s="64"/>
      <c r="C75" s="64"/>
      <c r="D75" s="64"/>
      <c r="E75" s="62"/>
      <c r="F75" s="81"/>
      <c r="G75" s="82"/>
      <c r="H75" s="83"/>
      <c r="I75" s="62"/>
      <c r="J75" s="81"/>
      <c r="K75" s="82"/>
      <c r="L75" s="83"/>
      <c r="M75" s="81"/>
      <c r="N75" s="83"/>
      <c r="O75" s="67"/>
    </row>
    <row r="76" spans="1:15" ht="15" customHeight="1" thickBot="1">
      <c r="A76" s="33"/>
      <c r="B76" s="65"/>
      <c r="C76" s="65"/>
      <c r="D76" s="65"/>
      <c r="E76" s="63"/>
      <c r="F76" s="84"/>
      <c r="G76" s="85"/>
      <c r="H76" s="86"/>
      <c r="I76" s="63"/>
      <c r="J76" s="84"/>
      <c r="K76" s="85"/>
      <c r="L76" s="86"/>
      <c r="M76" s="84"/>
      <c r="N76" s="86"/>
      <c r="O76" s="68"/>
    </row>
    <row r="77" spans="1:15" ht="15.75" thickBot="1">
      <c r="A77" s="33"/>
      <c r="B77" s="37"/>
      <c r="C77" s="38"/>
      <c r="D77" s="38"/>
      <c r="E77" s="38"/>
      <c r="F77" s="38" t="s">
        <v>2</v>
      </c>
      <c r="G77" s="38" t="s">
        <v>3</v>
      </c>
      <c r="H77" s="38" t="s">
        <v>4</v>
      </c>
      <c r="I77" s="38"/>
      <c r="J77" s="38" t="s">
        <v>5</v>
      </c>
      <c r="K77" s="38" t="s">
        <v>6</v>
      </c>
      <c r="L77" s="38" t="s">
        <v>7</v>
      </c>
      <c r="M77" s="38" t="s">
        <v>8</v>
      </c>
      <c r="N77" s="38" t="s">
        <v>9</v>
      </c>
      <c r="O77" s="50"/>
    </row>
    <row r="78" spans="1:15" ht="24.75" customHeight="1" thickBot="1">
      <c r="A78" s="33"/>
      <c r="B78" s="15"/>
      <c r="C78" s="5" t="s">
        <v>33</v>
      </c>
      <c r="D78" s="57" t="s">
        <v>58</v>
      </c>
      <c r="E78" s="25">
        <v>200</v>
      </c>
      <c r="F78" s="29">
        <f>F79+F80+F82</f>
        <v>7.380000000000001</v>
      </c>
      <c r="G78" s="29">
        <f aca="true" t="shared" si="8" ref="G78:N78">G79+G80+G82</f>
        <v>6.268000000000001</v>
      </c>
      <c r="H78" s="29">
        <f t="shared" si="8"/>
        <v>28.134</v>
      </c>
      <c r="I78" s="29">
        <f t="shared" si="8"/>
        <v>198.05</v>
      </c>
      <c r="J78" s="29">
        <f t="shared" si="8"/>
        <v>0.2186</v>
      </c>
      <c r="K78" s="29">
        <f t="shared" si="8"/>
        <v>0.229</v>
      </c>
      <c r="L78" s="29">
        <f t="shared" si="8"/>
        <v>1.95</v>
      </c>
      <c r="M78" s="29">
        <f t="shared" si="8"/>
        <v>178.98</v>
      </c>
      <c r="N78" s="29">
        <f t="shared" si="8"/>
        <v>0.8764</v>
      </c>
      <c r="O78" s="47" t="s">
        <v>71</v>
      </c>
    </row>
    <row r="79" spans="1:15" ht="24.75" customHeight="1" thickBot="1">
      <c r="A79" s="33"/>
      <c r="B79" s="1"/>
      <c r="C79" s="3"/>
      <c r="D79" s="55" t="s">
        <v>53</v>
      </c>
      <c r="E79" s="12"/>
      <c r="F79" s="30">
        <v>3.74</v>
      </c>
      <c r="G79" s="30">
        <v>2.108</v>
      </c>
      <c r="H79" s="30">
        <v>17.034</v>
      </c>
      <c r="I79" s="30">
        <v>103.7</v>
      </c>
      <c r="J79" s="30">
        <v>0.1666</v>
      </c>
      <c r="K79" s="30">
        <v>0.034</v>
      </c>
      <c r="L79" s="30"/>
      <c r="M79" s="30">
        <v>17.68</v>
      </c>
      <c r="N79" s="30">
        <v>0.6154</v>
      </c>
      <c r="O79" s="48"/>
    </row>
    <row r="80" spans="1:15" ht="24.75" customHeight="1" thickBot="1">
      <c r="A80" s="33"/>
      <c r="B80" s="1"/>
      <c r="C80" s="3"/>
      <c r="D80" s="55" t="s">
        <v>12</v>
      </c>
      <c r="E80" s="12"/>
      <c r="F80" s="28"/>
      <c r="G80" s="28"/>
      <c r="H80" s="27">
        <v>4.99</v>
      </c>
      <c r="I80" s="27">
        <v>18.95</v>
      </c>
      <c r="J80" s="27"/>
      <c r="K80" s="27"/>
      <c r="L80" s="27"/>
      <c r="M80" s="27">
        <v>0.1</v>
      </c>
      <c r="N80" s="27">
        <v>0.001</v>
      </c>
      <c r="O80" s="48"/>
    </row>
    <row r="81" spans="1:15" ht="24.75" customHeight="1" thickBot="1">
      <c r="A81" s="33"/>
      <c r="B81" s="1"/>
      <c r="C81" s="3"/>
      <c r="D81" s="55" t="s">
        <v>11</v>
      </c>
      <c r="E81" s="8"/>
      <c r="F81" s="27">
        <v>0.014</v>
      </c>
      <c r="G81" s="27">
        <v>1.56</v>
      </c>
      <c r="H81" s="27">
        <v>0.02</v>
      </c>
      <c r="I81" s="27">
        <v>14.18</v>
      </c>
      <c r="J81" s="27">
        <v>0.002</v>
      </c>
      <c r="K81" s="27">
        <v>0.002</v>
      </c>
      <c r="L81" s="27"/>
      <c r="M81" s="27">
        <v>0.24</v>
      </c>
      <c r="N81" s="27">
        <v>0.004</v>
      </c>
      <c r="O81" s="16"/>
    </row>
    <row r="82" spans="1:15" ht="24.75" customHeight="1" thickBot="1">
      <c r="A82" s="33"/>
      <c r="B82" s="1"/>
      <c r="C82" s="3"/>
      <c r="D82" s="55" t="s">
        <v>24</v>
      </c>
      <c r="E82" s="12"/>
      <c r="F82" s="30">
        <v>3.64</v>
      </c>
      <c r="G82" s="30">
        <v>4.16</v>
      </c>
      <c r="H82" s="30">
        <v>6.11</v>
      </c>
      <c r="I82" s="30">
        <v>75.4</v>
      </c>
      <c r="J82" s="30">
        <v>0.052</v>
      </c>
      <c r="K82" s="30">
        <v>0.195</v>
      </c>
      <c r="L82" s="30">
        <v>1.95</v>
      </c>
      <c r="M82" s="30">
        <v>161.2</v>
      </c>
      <c r="N82" s="30">
        <v>0.26</v>
      </c>
      <c r="O82" s="48"/>
    </row>
    <row r="83" spans="1:15" ht="24.75" customHeight="1" thickBot="1">
      <c r="A83" s="33"/>
      <c r="B83" s="15"/>
      <c r="C83" s="24"/>
      <c r="D83" s="58" t="s">
        <v>15</v>
      </c>
      <c r="E83" s="14">
        <v>30</v>
      </c>
      <c r="F83" s="23">
        <v>2.31</v>
      </c>
      <c r="G83" s="23">
        <v>0.9</v>
      </c>
      <c r="H83" s="23">
        <v>14.94</v>
      </c>
      <c r="I83" s="23">
        <v>78</v>
      </c>
      <c r="J83" s="23">
        <v>0.064</v>
      </c>
      <c r="K83" s="23">
        <v>0.024</v>
      </c>
      <c r="L83" s="23"/>
      <c r="M83" s="23">
        <v>6</v>
      </c>
      <c r="N83" s="23">
        <v>1.17</v>
      </c>
      <c r="O83" s="47" t="s">
        <v>73</v>
      </c>
    </row>
    <row r="84" spans="1:15" ht="24.75" customHeight="1" thickBot="1">
      <c r="A84" s="33"/>
      <c r="B84" s="15"/>
      <c r="C84" s="24"/>
      <c r="D84" s="58" t="s">
        <v>79</v>
      </c>
      <c r="E84" s="14">
        <v>200</v>
      </c>
      <c r="F84" s="29">
        <f>F85+F87</f>
        <v>0</v>
      </c>
      <c r="G84" s="29">
        <f aca="true" t="shared" si="9" ref="G84:N84">G85+G87</f>
        <v>0</v>
      </c>
      <c r="H84" s="29">
        <f t="shared" si="9"/>
        <v>11.976</v>
      </c>
      <c r="I84" s="29">
        <f>SUM(I85:I87)</f>
        <v>77.47999999999999</v>
      </c>
      <c r="J84" s="29">
        <f t="shared" si="9"/>
        <v>0</v>
      </c>
      <c r="K84" s="29">
        <f t="shared" si="9"/>
        <v>0</v>
      </c>
      <c r="L84" s="29">
        <f t="shared" si="9"/>
        <v>0</v>
      </c>
      <c r="M84" s="29">
        <f t="shared" si="9"/>
        <v>0.24</v>
      </c>
      <c r="N84" s="29">
        <f t="shared" si="9"/>
        <v>0.036</v>
      </c>
      <c r="O84" s="47" t="s">
        <v>75</v>
      </c>
    </row>
    <row r="85" spans="1:15" ht="24.75" customHeight="1" thickBot="1">
      <c r="A85" s="33"/>
      <c r="B85" s="1"/>
      <c r="C85" s="3"/>
      <c r="D85" s="55" t="s">
        <v>42</v>
      </c>
      <c r="E85" s="13"/>
      <c r="F85" s="30"/>
      <c r="G85" s="30"/>
      <c r="H85" s="30"/>
      <c r="I85" s="30"/>
      <c r="J85" s="30"/>
      <c r="K85" s="30"/>
      <c r="L85" s="30"/>
      <c r="M85" s="30"/>
      <c r="N85" s="30"/>
      <c r="O85" s="48"/>
    </row>
    <row r="86" spans="1:15" ht="24.75" customHeight="1" thickBot="1">
      <c r="A86" s="33"/>
      <c r="B86" s="1"/>
      <c r="C86" s="3"/>
      <c r="D86" s="55" t="s">
        <v>13</v>
      </c>
      <c r="E86" s="13"/>
      <c r="F86" s="27">
        <v>0.72</v>
      </c>
      <c r="G86" s="27">
        <v>0.85</v>
      </c>
      <c r="H86" s="27">
        <v>5.6</v>
      </c>
      <c r="I86" s="27">
        <v>32</v>
      </c>
      <c r="J86" s="27">
        <v>0.006</v>
      </c>
      <c r="K86" s="27">
        <v>0.098</v>
      </c>
      <c r="L86" s="27"/>
      <c r="M86" s="27">
        <v>7.1</v>
      </c>
      <c r="N86" s="27">
        <v>0.021</v>
      </c>
      <c r="O86" s="48"/>
    </row>
    <row r="87" spans="1:15" ht="24.75" customHeight="1" thickBot="1">
      <c r="A87" s="33"/>
      <c r="B87" s="26"/>
      <c r="C87" s="18"/>
      <c r="D87" s="55" t="s">
        <v>12</v>
      </c>
      <c r="E87" s="13"/>
      <c r="F87" s="39"/>
      <c r="G87" s="39"/>
      <c r="H87" s="87">
        <v>11.976</v>
      </c>
      <c r="I87" s="87">
        <v>45.48</v>
      </c>
      <c r="J87" s="39"/>
      <c r="K87" s="39"/>
      <c r="L87" s="39"/>
      <c r="M87" s="39">
        <v>0.24</v>
      </c>
      <c r="N87" s="39">
        <v>0.036</v>
      </c>
      <c r="O87" s="53"/>
    </row>
    <row r="88" spans="1:15" ht="0.75" customHeight="1" hidden="1" thickBot="1">
      <c r="A88" s="33"/>
      <c r="B88" s="15"/>
      <c r="C88" s="6"/>
      <c r="D88" s="22"/>
      <c r="E88" s="14"/>
      <c r="F88" s="29"/>
      <c r="G88" s="29"/>
      <c r="H88" s="29"/>
      <c r="I88" s="29"/>
      <c r="J88" s="29"/>
      <c r="K88" s="29"/>
      <c r="L88" s="29"/>
      <c r="M88" s="29"/>
      <c r="N88" s="29"/>
      <c r="O88" s="47"/>
    </row>
    <row r="89" spans="1:15" ht="15.75" thickBot="1">
      <c r="A89" s="33"/>
      <c r="B89" s="9"/>
      <c r="C89" s="10"/>
      <c r="D89" s="2" t="s">
        <v>32</v>
      </c>
      <c r="E89" s="13"/>
      <c r="F89" s="31">
        <f>F88+F84+F83+F78</f>
        <v>9.690000000000001</v>
      </c>
      <c r="G89" s="31">
        <f aca="true" t="shared" si="10" ref="G89:N89">G88+G84+G83+G78</f>
        <v>7.168000000000001</v>
      </c>
      <c r="H89" s="31">
        <f t="shared" si="10"/>
        <v>55.05</v>
      </c>
      <c r="I89" s="31">
        <f t="shared" si="10"/>
        <v>353.53</v>
      </c>
      <c r="J89" s="31">
        <f t="shared" si="10"/>
        <v>0.28259999999999996</v>
      </c>
      <c r="K89" s="31">
        <f t="shared" si="10"/>
        <v>0.253</v>
      </c>
      <c r="L89" s="31">
        <f t="shared" si="10"/>
        <v>1.95</v>
      </c>
      <c r="M89" s="31">
        <f t="shared" si="10"/>
        <v>185.22</v>
      </c>
      <c r="N89" s="31">
        <f t="shared" si="10"/>
        <v>2.0824</v>
      </c>
      <c r="O89" s="49"/>
    </row>
    <row r="90" spans="1:15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44"/>
    </row>
  </sheetData>
  <sheetProtection/>
  <mergeCells count="19">
    <mergeCell ref="B72:B76"/>
    <mergeCell ref="C72:C76"/>
    <mergeCell ref="D72:D76"/>
    <mergeCell ref="E72:E76"/>
    <mergeCell ref="F72:H76"/>
    <mergeCell ref="I72:I76"/>
    <mergeCell ref="J72:L76"/>
    <mergeCell ref="M72:N76"/>
    <mergeCell ref="O72:O76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2023-01-26T13:05:36Z</cp:lastPrinted>
  <dcterms:created xsi:type="dcterms:W3CDTF">2019-11-19T11:04:26Z</dcterms:created>
  <dcterms:modified xsi:type="dcterms:W3CDTF">2023-01-26T13:06:24Z</dcterms:modified>
  <cp:category/>
  <cp:version/>
  <cp:contentType/>
  <cp:contentStatus/>
</cp:coreProperties>
</file>