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6 день" sheetId="1" r:id="rId1"/>
  </sheets>
  <definedNames>
    <definedName name="_xlnm.Print_Area" localSheetId="0">'16 день'!$A$1:$O$73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<sst xmlns="http://schemas.openxmlformats.org/spreadsheetml/2006/main" count="104" uniqueCount="78">
  <si>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</si>
  <si>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</si>
  <si>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</si>
  <si>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</si>
  <si>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</si>
  <si>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</si>
  <si>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</si>
  <si>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</si>
  <si>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</si>
  <si>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</si>
  <si>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</si>
  <si>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</si>
  <si>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</si>
  <si>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</si>
  <si>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</si>
  <si>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</si>
  <si>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</si>
  <si>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</si>
  <si>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</si>
  <si>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</si>
  <si>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</si>
  <si>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</si>
  <si>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</si>
  <si>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</si>
  <si>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</si>
  <si>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</si>
  <si>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</si>
  <si>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</si>
  <si>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</si>
  <si>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</si>
  <si>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</si>
  <si>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</si>
  <si>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</si>
  <si>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</si>
  <si>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</si>
  <si>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</si>
  <si>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</si>
  <si>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</si>
  <si>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</si>
  <si>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</si>
  <si>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Томат</t>
  </si>
  <si>
    <t>Печень по-строгановски</t>
  </si>
  <si>
    <t>Пшено</t>
  </si>
  <si>
    <t>Чай с молоком</t>
  </si>
  <si>
    <t>Какао со сгущённым молоком</t>
  </si>
  <si>
    <t>Гречневая крупа</t>
  </si>
  <si>
    <t>Энергетическая ценность (ккал)</t>
  </si>
  <si>
    <t>Минеральные вещества, мг</t>
  </si>
  <si>
    <t>Соль</t>
  </si>
  <si>
    <t>Суп рыбный с консервами «Сайра»</t>
  </si>
  <si>
    <t>Консервы «Сайра»</t>
  </si>
  <si>
    <t>16 день.</t>
  </si>
  <si>
    <t>Макаронные изделия</t>
  </si>
  <si>
    <t>Кулеш пшённый</t>
  </si>
  <si>
    <t>Каша гречневая с маслом и сахаром</t>
  </si>
  <si>
    <t>Сливочное масло</t>
  </si>
  <si>
    <t>Компот из кураги</t>
  </si>
  <si>
    <t>Курага</t>
  </si>
  <si>
    <t>Лавровый лист</t>
  </si>
  <si>
    <t>Свекла</t>
  </si>
  <si>
    <t>№ техн.  карты</t>
  </si>
  <si>
    <t>12</t>
  </si>
  <si>
    <t>44</t>
  </si>
  <si>
    <t>41</t>
  </si>
  <si>
    <t>18</t>
  </si>
  <si>
    <t>99</t>
  </si>
  <si>
    <t>39</t>
  </si>
  <si>
    <t>54</t>
  </si>
  <si>
    <t>112</t>
  </si>
  <si>
    <t>106</t>
  </si>
  <si>
    <t>Крупа перловая</t>
  </si>
  <si>
    <t>Горошек зеленый</t>
  </si>
  <si>
    <t xml:space="preserve">Салат из свеклы с зеленым горошком </t>
  </si>
  <si>
    <t>138</t>
  </si>
  <si>
    <t>Печенье овсяное</t>
  </si>
  <si>
    <t>108</t>
  </si>
  <si>
    <t>Макароны отварные</t>
  </si>
  <si>
    <t>27.02.2023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</si>
</sst>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5" fillId="0" borderId="13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33" borderId="13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80" zoomScaleSheetLayoutView="80" zoomScalePageLayoutView="0" workbookViewId="0" topLeftCell="A1">
      <selection activeCell="E52" sqref="E5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7" bestFit="1" customWidth="1"/>
  </cols>
  <sheetData>
    <row r="1" spans="1:15" ht="24">
      <c r="A1" s="31"/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0.25" customHeight="1" thickBot="1">
      <c r="A2" s="31"/>
      <c r="B2" s="15"/>
      <c r="C2" s="31" t="s">
        <v>77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0"/>
    </row>
    <row r="3" spans="1:15" ht="31.5" customHeight="1">
      <c r="A3" s="31"/>
      <c r="B3" s="62" t="s">
        <v>0</v>
      </c>
      <c r="C3" s="62" t="s">
        <v>32</v>
      </c>
      <c r="D3" s="62" t="s">
        <v>33</v>
      </c>
      <c r="E3" s="62" t="s">
        <v>29</v>
      </c>
      <c r="F3" s="65" t="s">
        <v>30</v>
      </c>
      <c r="G3" s="66"/>
      <c r="H3" s="67"/>
      <c r="I3" s="62" t="s">
        <v>46</v>
      </c>
      <c r="J3" s="65" t="s">
        <v>31</v>
      </c>
      <c r="K3" s="66"/>
      <c r="L3" s="67"/>
      <c r="M3" s="65" t="s">
        <v>47</v>
      </c>
      <c r="N3" s="67"/>
      <c r="O3" s="79" t="s">
        <v>60</v>
      </c>
    </row>
    <row r="4" spans="1:15" ht="15" customHeight="1">
      <c r="A4" s="31"/>
      <c r="B4" s="63"/>
      <c r="C4" s="63"/>
      <c r="D4" s="63"/>
      <c r="E4" s="63"/>
      <c r="F4" s="68"/>
      <c r="G4" s="69"/>
      <c r="H4" s="70"/>
      <c r="I4" s="63"/>
      <c r="J4" s="68"/>
      <c r="K4" s="69"/>
      <c r="L4" s="70"/>
      <c r="M4" s="68"/>
      <c r="N4" s="70"/>
      <c r="O4" s="80"/>
    </row>
    <row r="5" spans="1:15" ht="15" customHeight="1">
      <c r="A5" s="31"/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80"/>
    </row>
    <row r="6" spans="1:15" ht="15" customHeight="1">
      <c r="A6" s="31"/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80"/>
    </row>
    <row r="7" spans="1:15" ht="15" customHeight="1" thickBot="1">
      <c r="A7" s="31"/>
      <c r="B7" s="64"/>
      <c r="C7" s="64"/>
      <c r="D7" s="64"/>
      <c r="E7" s="64"/>
      <c r="F7" s="71"/>
      <c r="G7" s="72"/>
      <c r="H7" s="73"/>
      <c r="I7" s="64"/>
      <c r="J7" s="71"/>
      <c r="K7" s="72"/>
      <c r="L7" s="73"/>
      <c r="M7" s="71"/>
      <c r="N7" s="73"/>
      <c r="O7" s="81"/>
    </row>
    <row r="8" spans="1:15" ht="15.75" thickBot="1">
      <c r="A8" s="31"/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5"/>
    </row>
    <row r="9" spans="1:15" s="11" customFormat="1" ht="36" customHeight="1" thickBot="1">
      <c r="A9" s="32"/>
      <c r="B9" s="13"/>
      <c r="C9" s="5" t="s">
        <v>10</v>
      </c>
      <c r="D9" s="54" t="s">
        <v>54</v>
      </c>
      <c r="E9" s="19">
        <v>100</v>
      </c>
      <c r="F9" s="29">
        <f>F10+F11+F12</f>
        <v>5.075</v>
      </c>
      <c r="G9" s="29">
        <f aca="true" t="shared" si="0" ref="G9:N9">G10+G11+G12</f>
        <v>5.22</v>
      </c>
      <c r="H9" s="29">
        <f t="shared" si="0"/>
        <v>34.87</v>
      </c>
      <c r="I9" s="29">
        <f t="shared" si="0"/>
        <v>207.35000000000002</v>
      </c>
      <c r="J9" s="29">
        <f t="shared" si="0"/>
        <v>0.1795</v>
      </c>
      <c r="K9" s="29">
        <f t="shared" si="0"/>
        <v>0.08600000000000001</v>
      </c>
      <c r="L9" s="29">
        <f t="shared" si="0"/>
        <v>0</v>
      </c>
      <c r="M9" s="29">
        <f t="shared" si="0"/>
        <v>8.799999999999999</v>
      </c>
      <c r="N9" s="29">
        <f t="shared" si="0"/>
        <v>2.6999999999999997</v>
      </c>
      <c r="O9" s="46" t="s">
        <v>65</v>
      </c>
    </row>
    <row r="10" spans="1:15" ht="24" customHeight="1" thickBot="1">
      <c r="A10" s="31"/>
      <c r="B10" s="1"/>
      <c r="C10" s="3"/>
      <c r="D10" s="53" t="s">
        <v>45</v>
      </c>
      <c r="E10" s="37"/>
      <c r="F10" s="24">
        <v>5.04</v>
      </c>
      <c r="G10" s="24">
        <v>1.32</v>
      </c>
      <c r="H10" s="24">
        <v>24.84</v>
      </c>
      <c r="I10" s="24">
        <v>134</v>
      </c>
      <c r="J10" s="24">
        <v>0.172</v>
      </c>
      <c r="K10" s="24">
        <v>0.08</v>
      </c>
      <c r="L10" s="24"/>
      <c r="M10" s="24">
        <v>8</v>
      </c>
      <c r="N10" s="24">
        <v>2.66</v>
      </c>
      <c r="O10" s="14"/>
    </row>
    <row r="11" spans="1:15" ht="24.75" customHeight="1" thickBot="1">
      <c r="A11" s="31"/>
      <c r="B11" s="17"/>
      <c r="C11" s="18"/>
      <c r="D11" s="53" t="s">
        <v>12</v>
      </c>
      <c r="E11" s="8"/>
      <c r="F11" s="24"/>
      <c r="G11" s="24"/>
      <c r="H11" s="24">
        <v>9.98</v>
      </c>
      <c r="I11" s="24">
        <v>37.9</v>
      </c>
      <c r="J11" s="24"/>
      <c r="K11" s="24"/>
      <c r="L11" s="24"/>
      <c r="M11" s="24">
        <v>0.2</v>
      </c>
      <c r="N11" s="24">
        <v>0.03</v>
      </c>
      <c r="O11" s="14"/>
    </row>
    <row r="12" spans="1:15" ht="24" customHeight="1" thickBot="1">
      <c r="A12" s="31"/>
      <c r="B12" s="17"/>
      <c r="C12" s="18"/>
      <c r="D12" s="53" t="s">
        <v>11</v>
      </c>
      <c r="E12" s="58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1:15" s="4" customFormat="1" ht="24" customHeight="1" thickBot="1">
      <c r="A13" s="31"/>
      <c r="B13" s="13"/>
      <c r="C13" s="6"/>
      <c r="D13" s="55" t="s">
        <v>44</v>
      </c>
      <c r="E13" s="7">
        <v>200</v>
      </c>
      <c r="F13" s="21">
        <f>F14+F15+F16</f>
        <v>0.963</v>
      </c>
      <c r="G13" s="21">
        <f aca="true" t="shared" si="1" ref="G13:N13">G14+G15+G16</f>
        <v>1</v>
      </c>
      <c r="H13" s="21">
        <f t="shared" si="1"/>
        <v>15.682</v>
      </c>
      <c r="I13" s="21">
        <f t="shared" si="1"/>
        <v>129.71</v>
      </c>
      <c r="J13" s="21">
        <f t="shared" si="1"/>
        <v>0.07300000000000001</v>
      </c>
      <c r="K13" s="21">
        <f t="shared" si="1"/>
        <v>0.148</v>
      </c>
      <c r="L13" s="21">
        <f t="shared" si="1"/>
        <v>0</v>
      </c>
      <c r="M13" s="21">
        <f t="shared" si="1"/>
        <v>7.43</v>
      </c>
      <c r="N13" s="21">
        <f t="shared" si="1"/>
        <v>1.271</v>
      </c>
      <c r="O13" s="42" t="s">
        <v>61</v>
      </c>
    </row>
    <row r="14" spans="1:15" ht="24" customHeight="1" thickBot="1">
      <c r="A14" s="31"/>
      <c r="B14" s="17"/>
      <c r="C14" s="18"/>
      <c r="D14" s="51" t="s">
        <v>13</v>
      </c>
      <c r="E14" s="8"/>
      <c r="F14" s="24">
        <v>0.243</v>
      </c>
      <c r="G14" s="24">
        <v>0.15</v>
      </c>
      <c r="H14" s="24">
        <v>0.102</v>
      </c>
      <c r="I14" s="24">
        <v>2.89</v>
      </c>
      <c r="J14" s="24">
        <v>0.067</v>
      </c>
      <c r="K14" s="24">
        <v>0.11</v>
      </c>
      <c r="L14" s="24"/>
      <c r="M14" s="24">
        <v>0.13</v>
      </c>
      <c r="N14" s="24">
        <v>1.22</v>
      </c>
      <c r="O14" s="41"/>
    </row>
    <row r="15" spans="1:15" ht="24" customHeight="1" thickBot="1">
      <c r="A15" s="31"/>
      <c r="B15" s="17"/>
      <c r="C15" s="18"/>
      <c r="D15" s="51" t="s">
        <v>14</v>
      </c>
      <c r="E15" s="38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0.038</v>
      </c>
      <c r="L15" s="24"/>
      <c r="M15" s="24">
        <v>7.1</v>
      </c>
      <c r="N15" s="24">
        <v>0.021</v>
      </c>
      <c r="O15" s="41"/>
    </row>
    <row r="16" spans="1:15" ht="24" customHeight="1" thickBot="1">
      <c r="A16" s="31"/>
      <c r="B16" s="17"/>
      <c r="C16" s="18"/>
      <c r="D16" s="51" t="s">
        <v>15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41"/>
    </row>
    <row r="17" spans="1:15" ht="24" customHeight="1" thickBot="1">
      <c r="A17" s="31"/>
      <c r="B17" s="13"/>
      <c r="C17" s="22"/>
      <c r="D17" s="52" t="s">
        <v>16</v>
      </c>
      <c r="E17" s="7">
        <v>37</v>
      </c>
      <c r="F17" s="21">
        <f>F18+F19</f>
        <v>2.359</v>
      </c>
      <c r="G17" s="21">
        <f aca="true" t="shared" si="2" ref="G17:N17">G18+G19</f>
        <v>6.36</v>
      </c>
      <c r="H17" s="21">
        <f t="shared" si="2"/>
        <v>15.01</v>
      </c>
      <c r="I17" s="21">
        <f t="shared" si="2"/>
        <v>128.23</v>
      </c>
      <c r="J17" s="21">
        <f t="shared" si="2"/>
        <v>0.0915</v>
      </c>
      <c r="K17" s="21">
        <f t="shared" si="2"/>
        <v>0.0174</v>
      </c>
      <c r="L17" s="21">
        <f t="shared" si="2"/>
        <v>0</v>
      </c>
      <c r="M17" s="21">
        <f t="shared" si="2"/>
        <v>6.84</v>
      </c>
      <c r="N17" s="21">
        <f t="shared" si="2"/>
        <v>0.608</v>
      </c>
      <c r="O17" s="42" t="s">
        <v>62</v>
      </c>
    </row>
    <row r="18" spans="1:15" s="4" customFormat="1" ht="24" customHeight="1" thickBot="1">
      <c r="A18" s="31"/>
      <c r="B18" s="23"/>
      <c r="C18" s="16"/>
      <c r="D18" s="53" t="s">
        <v>17</v>
      </c>
      <c r="E18" s="8"/>
      <c r="F18" s="30">
        <v>2.31</v>
      </c>
      <c r="G18" s="30">
        <v>0.9</v>
      </c>
      <c r="H18" s="30">
        <v>14.94</v>
      </c>
      <c r="I18" s="30">
        <v>78.6</v>
      </c>
      <c r="J18" s="30">
        <v>0.081</v>
      </c>
      <c r="K18" s="30">
        <v>0.009</v>
      </c>
      <c r="L18" s="30"/>
      <c r="M18" s="30">
        <v>6</v>
      </c>
      <c r="N18" s="30">
        <v>0.594</v>
      </c>
      <c r="O18" s="14"/>
    </row>
    <row r="19" spans="1:15" ht="24" customHeight="1" thickBot="1">
      <c r="A19" s="31"/>
      <c r="B19" s="17"/>
      <c r="C19" s="18"/>
      <c r="D19" s="53" t="s">
        <v>11</v>
      </c>
      <c r="E19" s="8"/>
      <c r="F19" s="24">
        <v>0.049</v>
      </c>
      <c r="G19" s="24">
        <v>5.46</v>
      </c>
      <c r="H19" s="24">
        <v>0.07</v>
      </c>
      <c r="I19" s="24">
        <v>49.63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4"/>
    </row>
    <row r="20" spans="1:15" s="4" customFormat="1" ht="24" customHeight="1" thickBot="1">
      <c r="A20" s="31"/>
      <c r="B20" s="13"/>
      <c r="C20" s="5" t="s">
        <v>18</v>
      </c>
      <c r="D20" s="54" t="s">
        <v>19</v>
      </c>
      <c r="E20" s="19">
        <v>163</v>
      </c>
      <c r="F20" s="29">
        <v>0.5</v>
      </c>
      <c r="G20" s="29"/>
      <c r="H20" s="29">
        <v>9.1</v>
      </c>
      <c r="I20" s="29">
        <v>49.4</v>
      </c>
      <c r="J20" s="29">
        <v>2</v>
      </c>
      <c r="K20" s="29">
        <v>1.1</v>
      </c>
      <c r="L20" s="29">
        <v>11</v>
      </c>
      <c r="M20" s="29">
        <v>1.6</v>
      </c>
      <c r="N20" s="29">
        <v>12</v>
      </c>
      <c r="O20" s="46" t="s">
        <v>69</v>
      </c>
    </row>
    <row r="21" spans="1:15" s="4" customFormat="1" ht="24" customHeight="1" hidden="1" thickBot="1">
      <c r="A21" s="31"/>
      <c r="B21" s="13"/>
      <c r="C21" s="5"/>
      <c r="D21" s="54"/>
      <c r="E21" s="19"/>
      <c r="F21" s="29"/>
      <c r="G21" s="29"/>
      <c r="H21" s="29"/>
      <c r="I21" s="29"/>
      <c r="J21" s="29"/>
      <c r="K21" s="29"/>
      <c r="L21" s="29"/>
      <c r="M21" s="29"/>
      <c r="N21" s="29"/>
      <c r="O21" s="46"/>
    </row>
    <row r="22" spans="1:15" s="4" customFormat="1" ht="42" customHeight="1" thickBot="1">
      <c r="A22" s="31"/>
      <c r="B22" s="13"/>
      <c r="C22" s="5" t="s">
        <v>20</v>
      </c>
      <c r="D22" s="48" t="s">
        <v>72</v>
      </c>
      <c r="E22" s="19">
        <v>69</v>
      </c>
      <c r="F22" s="29">
        <f>F23+F24+F26</f>
        <v>1.3119999999999998</v>
      </c>
      <c r="G22" s="29">
        <f aca="true" t="shared" si="3" ref="G22:N22">G23+G24+G26</f>
        <v>5.079</v>
      </c>
      <c r="H22" s="29">
        <f t="shared" si="3"/>
        <v>4.890000000000001</v>
      </c>
      <c r="I22" s="29">
        <f>SUM(I23:I26)</f>
        <v>70.43</v>
      </c>
      <c r="J22" s="29">
        <f t="shared" si="3"/>
        <v>0.026</v>
      </c>
      <c r="K22" s="29">
        <f t="shared" si="3"/>
        <v>0.0258</v>
      </c>
      <c r="L22" s="29">
        <f t="shared" si="3"/>
        <v>2.6</v>
      </c>
      <c r="M22" s="29">
        <f t="shared" si="3"/>
        <v>16</v>
      </c>
      <c r="N22" s="29">
        <f t="shared" si="3"/>
        <v>0.63</v>
      </c>
      <c r="O22" s="46" t="s">
        <v>73</v>
      </c>
    </row>
    <row r="23" spans="1:15" s="39" customFormat="1" ht="24" customHeight="1" thickBot="1">
      <c r="A23" s="33"/>
      <c r="B23" s="17"/>
      <c r="C23" s="18"/>
      <c r="D23" s="49" t="s">
        <v>59</v>
      </c>
      <c r="E23" s="8"/>
      <c r="F23" s="24">
        <v>0.48</v>
      </c>
      <c r="G23" s="24">
        <v>0.032</v>
      </c>
      <c r="H23" s="24">
        <v>3.2</v>
      </c>
      <c r="I23" s="24">
        <v>13.44</v>
      </c>
      <c r="J23" s="24"/>
      <c r="K23" s="24">
        <v>0.0128</v>
      </c>
      <c r="L23" s="24"/>
      <c r="M23" s="24">
        <v>11.84</v>
      </c>
      <c r="N23" s="24">
        <v>0.448</v>
      </c>
      <c r="O23" s="14"/>
    </row>
    <row r="24" spans="1:15" s="39" customFormat="1" ht="24" customHeight="1" thickBot="1">
      <c r="A24" s="33"/>
      <c r="B24" s="17"/>
      <c r="C24" s="18"/>
      <c r="D24" s="49" t="s">
        <v>71</v>
      </c>
      <c r="E24" s="8"/>
      <c r="F24" s="24">
        <v>0.832</v>
      </c>
      <c r="G24" s="24">
        <v>0.052</v>
      </c>
      <c r="H24" s="24">
        <v>1.69</v>
      </c>
      <c r="I24" s="24">
        <v>10.4</v>
      </c>
      <c r="J24" s="24">
        <v>0.026</v>
      </c>
      <c r="K24" s="24">
        <v>0.013</v>
      </c>
      <c r="L24" s="24">
        <v>2.6</v>
      </c>
      <c r="M24" s="24">
        <v>4.16</v>
      </c>
      <c r="N24" s="24">
        <v>0.182</v>
      </c>
      <c r="O24" s="14"/>
    </row>
    <row r="25" spans="1:15" s="39" customFormat="1" ht="24" customHeight="1" thickBot="1">
      <c r="A25" s="33"/>
      <c r="B25" s="17"/>
      <c r="C25" s="18"/>
      <c r="D25" s="49" t="s">
        <v>37</v>
      </c>
      <c r="E25" s="8"/>
      <c r="F25" s="24">
        <v>0.056</v>
      </c>
      <c r="G25" s="24"/>
      <c r="H25" s="24">
        <v>0.364</v>
      </c>
      <c r="I25" s="24">
        <v>1.64</v>
      </c>
      <c r="J25" s="24"/>
      <c r="K25" s="24">
        <v>0.0008</v>
      </c>
      <c r="L25" s="24">
        <v>0.36</v>
      </c>
      <c r="M25" s="24">
        <v>1.24</v>
      </c>
      <c r="N25" s="24">
        <v>0.032</v>
      </c>
      <c r="O25" s="14"/>
    </row>
    <row r="26" spans="1:15" s="39" customFormat="1" ht="24" customHeight="1" thickBot="1">
      <c r="A26" s="33"/>
      <c r="B26" s="17"/>
      <c r="C26" s="18"/>
      <c r="D26" s="49" t="s">
        <v>21</v>
      </c>
      <c r="E26" s="8"/>
      <c r="F26" s="24"/>
      <c r="G26" s="24">
        <v>4.995</v>
      </c>
      <c r="H26" s="24"/>
      <c r="I26" s="24">
        <v>44.95</v>
      </c>
      <c r="J26" s="24"/>
      <c r="K26" s="24"/>
      <c r="L26" s="24"/>
      <c r="M26" s="24"/>
      <c r="N26" s="24"/>
      <c r="O26" s="14"/>
    </row>
    <row r="27" spans="1:15" s="4" customFormat="1" ht="38.25" customHeight="1" thickBot="1">
      <c r="A27" s="31"/>
      <c r="B27" s="13"/>
      <c r="C27" s="5"/>
      <c r="D27" s="54" t="s">
        <v>49</v>
      </c>
      <c r="E27" s="19">
        <v>250</v>
      </c>
      <c r="F27" s="29">
        <f aca="true" t="shared" si="4" ref="F27:N27">SUM(F28:F35)</f>
        <v>4.576</v>
      </c>
      <c r="G27" s="29">
        <f t="shared" si="4"/>
        <v>4.524</v>
      </c>
      <c r="H27" s="29">
        <f t="shared" si="4"/>
        <v>15.626000000000001</v>
      </c>
      <c r="I27" s="29">
        <f t="shared" si="4"/>
        <v>118.315</v>
      </c>
      <c r="J27" s="29">
        <f t="shared" si="4"/>
        <v>0.8599</v>
      </c>
      <c r="K27" s="29">
        <f t="shared" si="4"/>
        <v>0.3686000000000001</v>
      </c>
      <c r="L27" s="29">
        <f t="shared" si="4"/>
        <v>0.52</v>
      </c>
      <c r="M27" s="29">
        <f t="shared" si="4"/>
        <v>38.125</v>
      </c>
      <c r="N27" s="29">
        <f t="shared" si="4"/>
        <v>2.176</v>
      </c>
      <c r="O27" s="46" t="s">
        <v>67</v>
      </c>
    </row>
    <row r="28" spans="1:15" ht="24" customHeight="1" thickBot="1">
      <c r="A28" s="31"/>
      <c r="B28" s="17"/>
      <c r="C28" s="18"/>
      <c r="D28" s="53" t="s">
        <v>50</v>
      </c>
      <c r="E28" s="60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1:15" ht="24" customHeight="1" thickBot="1">
      <c r="A29" s="31"/>
      <c r="B29" s="17"/>
      <c r="C29" s="18"/>
      <c r="D29" s="53" t="s">
        <v>36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1:15" s="4" customFormat="1" ht="24" customHeight="1" thickBot="1">
      <c r="A30" s="31"/>
      <c r="B30" s="23"/>
      <c r="C30" s="16"/>
      <c r="D30" s="53" t="s">
        <v>70</v>
      </c>
      <c r="E30" s="60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1:15" s="4" customFormat="1" ht="24" customHeight="1" thickBot="1">
      <c r="A31" s="31"/>
      <c r="B31" s="23"/>
      <c r="C31" s="16"/>
      <c r="D31" s="53" t="s">
        <v>37</v>
      </c>
      <c r="E31" s="60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1:15" ht="24" customHeight="1" thickBot="1">
      <c r="A32" s="31"/>
      <c r="B32" s="17"/>
      <c r="C32" s="18"/>
      <c r="D32" s="53" t="s">
        <v>35</v>
      </c>
      <c r="E32" s="60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1:15" ht="24" customHeight="1" thickBot="1">
      <c r="A33" s="31"/>
      <c r="B33" s="17"/>
      <c r="C33" s="18"/>
      <c r="D33" s="53" t="s">
        <v>55</v>
      </c>
      <c r="E33" s="60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1:15" ht="24" customHeight="1" thickBot="1">
      <c r="A34" s="31"/>
      <c r="B34" s="17"/>
      <c r="C34" s="18"/>
      <c r="D34" s="53" t="s">
        <v>58</v>
      </c>
      <c r="E34" s="60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1:15" ht="24" customHeight="1" thickBot="1">
      <c r="A35" s="31"/>
      <c r="B35" s="17"/>
      <c r="C35" s="18"/>
      <c r="D35" s="53" t="s">
        <v>48</v>
      </c>
      <c r="E35" s="60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3"/>
    </row>
    <row r="36" spans="1:15" ht="24.75" customHeight="1" thickBot="1">
      <c r="A36" s="31"/>
      <c r="B36" s="13"/>
      <c r="C36" s="22"/>
      <c r="D36" s="52" t="s">
        <v>41</v>
      </c>
      <c r="E36" s="7">
        <v>80</v>
      </c>
      <c r="F36" s="21">
        <f aca="true" t="shared" si="5" ref="F36:N36">SUM(F37:F42)</f>
        <v>6.7010000000000005</v>
      </c>
      <c r="G36" s="21">
        <f t="shared" si="5"/>
        <v>5.785</v>
      </c>
      <c r="H36" s="21">
        <f t="shared" si="5"/>
        <v>4.27</v>
      </c>
      <c r="I36" s="21">
        <f t="shared" si="5"/>
        <v>96.45</v>
      </c>
      <c r="J36" s="21">
        <f t="shared" si="5"/>
        <v>0.10949999999999999</v>
      </c>
      <c r="K36" s="21">
        <f t="shared" si="5"/>
        <v>0.737</v>
      </c>
      <c r="L36" s="21">
        <f t="shared" si="5"/>
        <v>11.916</v>
      </c>
      <c r="M36" s="21">
        <f t="shared" si="5"/>
        <v>7.090000000000001</v>
      </c>
      <c r="N36" s="21">
        <f t="shared" si="5"/>
        <v>2.4269999999999996</v>
      </c>
      <c r="O36" s="42" t="s">
        <v>68</v>
      </c>
    </row>
    <row r="37" spans="1:15" ht="24" customHeight="1" thickBot="1">
      <c r="A37" s="31"/>
      <c r="B37" s="17"/>
      <c r="C37" s="18"/>
      <c r="D37" s="57" t="s">
        <v>38</v>
      </c>
      <c r="E37" s="8"/>
      <c r="F37" s="24">
        <v>5.9</v>
      </c>
      <c r="G37" s="24">
        <v>1.22</v>
      </c>
      <c r="H37" s="24"/>
      <c r="I37" s="24">
        <v>34.65</v>
      </c>
      <c r="J37" s="24">
        <v>0.09</v>
      </c>
      <c r="K37" s="24">
        <v>0.72</v>
      </c>
      <c r="L37" s="24">
        <v>11.88</v>
      </c>
      <c r="M37" s="24">
        <v>2.87</v>
      </c>
      <c r="N37" s="24">
        <v>2.27</v>
      </c>
      <c r="O37" s="14"/>
    </row>
    <row r="38" spans="1:15" ht="24" customHeight="1" thickBot="1">
      <c r="A38" s="31"/>
      <c r="B38" s="17"/>
      <c r="C38" s="18"/>
      <c r="D38" s="57" t="s">
        <v>37</v>
      </c>
      <c r="E38" s="8"/>
      <c r="F38" s="24">
        <v>0.056</v>
      </c>
      <c r="G38" s="24"/>
      <c r="H38" s="24">
        <v>0.364</v>
      </c>
      <c r="I38" s="24">
        <v>1.64</v>
      </c>
      <c r="J38" s="24"/>
      <c r="K38" s="24">
        <v>0.001</v>
      </c>
      <c r="L38" s="24">
        <v>0.036</v>
      </c>
      <c r="M38" s="24">
        <v>1.24</v>
      </c>
      <c r="N38" s="24">
        <v>0.032</v>
      </c>
      <c r="O38" s="14"/>
    </row>
    <row r="39" spans="1:15" ht="24" customHeight="1" thickBot="1">
      <c r="A39" s="31"/>
      <c r="B39" s="17"/>
      <c r="C39" s="18"/>
      <c r="D39" s="57" t="s">
        <v>39</v>
      </c>
      <c r="E39" s="8"/>
      <c r="F39" s="24">
        <v>0.084</v>
      </c>
      <c r="G39" s="24">
        <v>0.6</v>
      </c>
      <c r="H39" s="24">
        <v>0.096</v>
      </c>
      <c r="I39" s="24">
        <v>6.18</v>
      </c>
      <c r="J39" s="24"/>
      <c r="K39" s="24">
        <v>0.003</v>
      </c>
      <c r="L39" s="24"/>
      <c r="M39" s="24">
        <v>1.08</v>
      </c>
      <c r="N39" s="24">
        <v>0.009</v>
      </c>
      <c r="O39" s="14"/>
    </row>
    <row r="40" spans="1:15" ht="24" customHeight="1" thickBot="1">
      <c r="A40" s="31"/>
      <c r="B40" s="17"/>
      <c r="C40" s="18"/>
      <c r="D40" s="57" t="s">
        <v>22</v>
      </c>
      <c r="E40" s="8"/>
      <c r="F40" s="24">
        <v>0.53</v>
      </c>
      <c r="G40" s="24">
        <v>0.065</v>
      </c>
      <c r="H40" s="24">
        <v>3.38</v>
      </c>
      <c r="I40" s="24">
        <v>16.55</v>
      </c>
      <c r="J40" s="24">
        <v>0.012</v>
      </c>
      <c r="K40" s="24">
        <v>0.004</v>
      </c>
      <c r="L40" s="24"/>
      <c r="M40" s="24">
        <v>0.9</v>
      </c>
      <c r="N40" s="24">
        <v>0.06</v>
      </c>
      <c r="O40" s="14"/>
    </row>
    <row r="41" spans="1:15" ht="24" customHeight="1" thickBot="1">
      <c r="A41" s="31"/>
      <c r="B41" s="17"/>
      <c r="C41" s="18"/>
      <c r="D41" s="57" t="s">
        <v>11</v>
      </c>
      <c r="E41" s="60"/>
      <c r="F41" s="24">
        <v>0.035</v>
      </c>
      <c r="G41" s="24">
        <v>3.9</v>
      </c>
      <c r="H41" s="24">
        <v>0.05</v>
      </c>
      <c r="I41" s="24">
        <v>35.45</v>
      </c>
      <c r="J41" s="24">
        <v>0.0075</v>
      </c>
      <c r="K41" s="24">
        <v>0.006</v>
      </c>
      <c r="L41" s="24"/>
      <c r="M41" s="24">
        <v>0.6</v>
      </c>
      <c r="N41" s="24">
        <v>0.01</v>
      </c>
      <c r="O41" s="14"/>
    </row>
    <row r="42" spans="1:15" s="4" customFormat="1" ht="24" customHeight="1" thickBot="1">
      <c r="A42" s="31"/>
      <c r="B42" s="23"/>
      <c r="C42" s="16"/>
      <c r="D42" s="57" t="s">
        <v>40</v>
      </c>
      <c r="E42" s="8"/>
      <c r="F42" s="24">
        <v>0.096</v>
      </c>
      <c r="G42" s="24"/>
      <c r="H42" s="24">
        <v>0.38</v>
      </c>
      <c r="I42" s="24">
        <v>1.98</v>
      </c>
      <c r="J42" s="24"/>
      <c r="K42" s="24">
        <v>0.003</v>
      </c>
      <c r="L42" s="24"/>
      <c r="M42" s="24">
        <v>0.4</v>
      </c>
      <c r="N42" s="24">
        <v>0.046</v>
      </c>
      <c r="O42" s="14"/>
    </row>
    <row r="43" spans="1:15" ht="24" customHeight="1" thickBot="1">
      <c r="A43" s="31"/>
      <c r="B43" s="13"/>
      <c r="C43" s="22"/>
      <c r="D43" s="52" t="s">
        <v>76</v>
      </c>
      <c r="E43" s="7">
        <v>100</v>
      </c>
      <c r="F43" s="26">
        <f aca="true" t="shared" si="6" ref="F43:N43">SUM(F44:F45)</f>
        <v>4.315</v>
      </c>
      <c r="G43" s="26">
        <f t="shared" si="6"/>
        <v>4.42</v>
      </c>
      <c r="H43" s="26">
        <f t="shared" si="6"/>
        <v>27.41</v>
      </c>
      <c r="I43" s="26">
        <f t="shared" si="6"/>
        <v>169.45</v>
      </c>
      <c r="J43" s="26">
        <f t="shared" si="6"/>
        <v>0.0075</v>
      </c>
      <c r="K43" s="26">
        <f t="shared" si="6"/>
        <v>0.022</v>
      </c>
      <c r="L43" s="26">
        <f t="shared" si="6"/>
        <v>0</v>
      </c>
      <c r="M43" s="26">
        <f t="shared" si="6"/>
        <v>8.2</v>
      </c>
      <c r="N43" s="26">
        <f t="shared" si="6"/>
        <v>0.642</v>
      </c>
      <c r="O43" s="61">
        <v>97</v>
      </c>
    </row>
    <row r="44" spans="1:15" ht="24" customHeight="1" thickBot="1">
      <c r="A44" s="31"/>
      <c r="B44" s="17"/>
      <c r="C44" s="18"/>
      <c r="D44" s="53" t="s">
        <v>52</v>
      </c>
      <c r="E44" s="8"/>
      <c r="F44" s="24">
        <v>4.28</v>
      </c>
      <c r="G44" s="24">
        <v>0.52</v>
      </c>
      <c r="H44" s="24">
        <v>27.36</v>
      </c>
      <c r="I44" s="24">
        <v>134</v>
      </c>
      <c r="J44" s="24"/>
      <c r="K44" s="24">
        <v>0.016</v>
      </c>
      <c r="L44" s="24"/>
      <c r="M44" s="24">
        <v>7.6</v>
      </c>
      <c r="N44" s="24">
        <v>0.632</v>
      </c>
      <c r="O44" s="14"/>
    </row>
    <row r="45" spans="1:15" ht="24" customHeight="1" thickBot="1">
      <c r="A45" s="31"/>
      <c r="B45" s="17"/>
      <c r="C45" s="18"/>
      <c r="D45" s="53" t="s">
        <v>11</v>
      </c>
      <c r="E45" s="60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1:15" ht="24" customHeight="1" thickBot="1">
      <c r="A46" s="31"/>
      <c r="B46" s="13"/>
      <c r="C46" s="22"/>
      <c r="D46" s="52" t="s">
        <v>24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2" t="s">
        <v>63</v>
      </c>
    </row>
    <row r="47" spans="1:15" ht="24" customHeight="1" thickBot="1">
      <c r="A47" s="31"/>
      <c r="B47" s="13"/>
      <c r="C47" s="22"/>
      <c r="D47" s="52" t="s">
        <v>56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2" t="s">
        <v>66</v>
      </c>
    </row>
    <row r="48" spans="1:15" s="4" customFormat="1" ht="24" customHeight="1" thickBot="1">
      <c r="A48" s="31"/>
      <c r="B48" s="23"/>
      <c r="C48" s="16"/>
      <c r="D48" s="53" t="s">
        <v>57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1:15" s="4" customFormat="1" ht="24" customHeight="1" thickBot="1">
      <c r="A49" s="31"/>
      <c r="B49" s="23"/>
      <c r="C49" s="16"/>
      <c r="D49" s="53" t="s">
        <v>12</v>
      </c>
      <c r="E49" s="8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1:15" s="4" customFormat="1" ht="24" customHeight="1" thickBot="1">
      <c r="A50" s="31"/>
      <c r="B50" s="13"/>
      <c r="C50" s="5" t="s">
        <v>25</v>
      </c>
      <c r="D50" s="52" t="s">
        <v>74</v>
      </c>
      <c r="E50" s="7">
        <v>35</v>
      </c>
      <c r="F50" s="21">
        <v>0.39</v>
      </c>
      <c r="G50" s="21">
        <v>0.864</v>
      </c>
      <c r="H50" s="21">
        <v>4.308</v>
      </c>
      <c r="I50" s="21">
        <v>26.22</v>
      </c>
      <c r="J50" s="21"/>
      <c r="K50" s="21"/>
      <c r="L50" s="21"/>
      <c r="M50" s="21"/>
      <c r="N50" s="21"/>
      <c r="O50" s="42" t="s">
        <v>75</v>
      </c>
    </row>
    <row r="51" spans="1:15" ht="24" customHeight="1" thickBot="1">
      <c r="A51" s="31"/>
      <c r="B51" s="13"/>
      <c r="C51" s="22"/>
      <c r="D51" s="50" t="s">
        <v>43</v>
      </c>
      <c r="E51" s="7">
        <v>200</v>
      </c>
      <c r="F51" s="21">
        <f aca="true" t="shared" si="8" ref="F51:N51">SUM(F52:F54)</f>
        <v>3.64</v>
      </c>
      <c r="G51" s="21">
        <f t="shared" si="8"/>
        <v>4.16</v>
      </c>
      <c r="H51" s="21">
        <f t="shared" si="8"/>
        <v>21.080000000000002</v>
      </c>
      <c r="I51" s="21">
        <f t="shared" si="8"/>
        <v>112.92</v>
      </c>
      <c r="J51" s="21">
        <f t="shared" si="8"/>
        <v>0.052</v>
      </c>
      <c r="K51" s="21">
        <f t="shared" si="8"/>
        <v>0.195</v>
      </c>
      <c r="L51" s="21">
        <f t="shared" si="8"/>
        <v>1.95</v>
      </c>
      <c r="M51" s="21">
        <f t="shared" si="8"/>
        <v>161.7</v>
      </c>
      <c r="N51" s="21">
        <f t="shared" si="8"/>
        <v>0.335</v>
      </c>
      <c r="O51" s="42">
        <v>16</v>
      </c>
    </row>
    <row r="52" spans="1:15" s="4" customFormat="1" ht="24" customHeight="1" thickBot="1">
      <c r="A52" s="31"/>
      <c r="B52" s="23"/>
      <c r="C52" s="16"/>
      <c r="D52" s="49" t="s">
        <v>34</v>
      </c>
      <c r="E52" s="34"/>
      <c r="F52" s="25"/>
      <c r="G52" s="25"/>
      <c r="H52" s="25"/>
      <c r="I52" s="25"/>
      <c r="J52" s="24"/>
      <c r="K52" s="24"/>
      <c r="L52" s="24"/>
      <c r="M52" s="24">
        <v>0.2</v>
      </c>
      <c r="N52" s="24">
        <v>0.03</v>
      </c>
      <c r="O52" s="14"/>
    </row>
    <row r="53" spans="1:15" s="4" customFormat="1" ht="24" customHeight="1" thickBot="1">
      <c r="A53" s="31"/>
      <c r="B53" s="23"/>
      <c r="C53" s="16"/>
      <c r="D53" s="49" t="s">
        <v>23</v>
      </c>
      <c r="E53" s="12"/>
      <c r="F53" s="28">
        <v>3.64</v>
      </c>
      <c r="G53" s="28">
        <v>4.16</v>
      </c>
      <c r="H53" s="28">
        <v>6.11</v>
      </c>
      <c r="I53" s="28">
        <v>56.07</v>
      </c>
      <c r="J53" s="28">
        <v>0.052</v>
      </c>
      <c r="K53" s="28">
        <v>0.195</v>
      </c>
      <c r="L53" s="28">
        <v>1.95</v>
      </c>
      <c r="M53" s="28">
        <v>161.2</v>
      </c>
      <c r="N53" s="28">
        <v>0.26</v>
      </c>
      <c r="O53" s="14"/>
    </row>
    <row r="54" spans="1:15" ht="24" customHeight="1" thickBot="1">
      <c r="A54" s="31"/>
      <c r="B54" s="1"/>
      <c r="C54" s="3"/>
      <c r="D54" s="49" t="s">
        <v>12</v>
      </c>
      <c r="E54" s="8"/>
      <c r="F54" s="24"/>
      <c r="G54" s="24"/>
      <c r="H54" s="24">
        <v>14.97</v>
      </c>
      <c r="I54" s="24">
        <v>56.85</v>
      </c>
      <c r="J54" s="24"/>
      <c r="K54" s="24"/>
      <c r="L54" s="24"/>
      <c r="M54" s="24">
        <v>0.3</v>
      </c>
      <c r="N54" s="24">
        <v>0.045</v>
      </c>
      <c r="O54" s="14"/>
    </row>
    <row r="55" spans="1:15" ht="24" customHeight="1" thickBot="1">
      <c r="A55" s="31"/>
      <c r="B55" s="9"/>
      <c r="C55" s="2"/>
      <c r="D55" s="2" t="s">
        <v>27</v>
      </c>
      <c r="E55" s="37"/>
      <c r="F55" s="25">
        <f aca="true" t="shared" si="9" ref="F55:N55">F51+F50+F47+F46+F43+F36+F27+F20+F17+F13+F9+F22+F21</f>
        <v>32.887</v>
      </c>
      <c r="G55" s="25">
        <f t="shared" si="9"/>
        <v>37.916000000000004</v>
      </c>
      <c r="H55" s="25">
        <f t="shared" si="9"/>
        <v>184.976</v>
      </c>
      <c r="I55" s="25">
        <f t="shared" si="9"/>
        <v>1256.285</v>
      </c>
      <c r="J55" s="25">
        <f t="shared" si="9"/>
        <v>4.0069</v>
      </c>
      <c r="K55" s="25">
        <f t="shared" si="9"/>
        <v>3.6118</v>
      </c>
      <c r="L55" s="25">
        <f t="shared" si="9"/>
        <v>28.338</v>
      </c>
      <c r="M55" s="25">
        <f t="shared" si="9"/>
        <v>271.365</v>
      </c>
      <c r="N55" s="25">
        <f t="shared" si="9"/>
        <v>25.834</v>
      </c>
      <c r="O55" s="43"/>
    </row>
    <row r="56" spans="1:15" ht="15">
      <c r="A56" s="3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4"/>
    </row>
    <row r="57" spans="1:15" ht="15">
      <c r="A57" s="3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4"/>
    </row>
    <row r="58" spans="1:15" ht="15">
      <c r="A58" s="3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4"/>
    </row>
    <row r="59" spans="1:15" ht="15">
      <c r="A59" s="3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4"/>
    </row>
    <row r="60" spans="1:15" ht="15.75" thickBot="1">
      <c r="A60" s="3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4"/>
    </row>
    <row r="61" spans="1:15" ht="31.5" customHeight="1">
      <c r="A61" s="31"/>
      <c r="B61" s="62" t="s">
        <v>0</v>
      </c>
      <c r="C61" s="62" t="s">
        <v>32</v>
      </c>
      <c r="D61" s="62" t="s">
        <v>33</v>
      </c>
      <c r="E61" s="62" t="s">
        <v>29</v>
      </c>
      <c r="F61" s="65" t="s">
        <v>1</v>
      </c>
      <c r="G61" s="85"/>
      <c r="H61" s="74"/>
      <c r="I61" s="62" t="s">
        <v>46</v>
      </c>
      <c r="J61" s="65" t="s">
        <v>31</v>
      </c>
      <c r="K61" s="85"/>
      <c r="L61" s="74"/>
      <c r="M61" s="65" t="s">
        <v>47</v>
      </c>
      <c r="N61" s="74"/>
      <c r="O61" s="79" t="s">
        <v>60</v>
      </c>
    </row>
    <row r="62" spans="1:15" ht="15" customHeight="1">
      <c r="A62" s="31"/>
      <c r="B62" s="83"/>
      <c r="C62" s="83"/>
      <c r="D62" s="83"/>
      <c r="E62" s="63"/>
      <c r="F62" s="75"/>
      <c r="G62" s="86"/>
      <c r="H62" s="76"/>
      <c r="I62" s="63"/>
      <c r="J62" s="75"/>
      <c r="K62" s="86"/>
      <c r="L62" s="76"/>
      <c r="M62" s="75"/>
      <c r="N62" s="76"/>
      <c r="O62" s="80"/>
    </row>
    <row r="63" spans="1:15" ht="15" customHeight="1">
      <c r="A63" s="31"/>
      <c r="B63" s="83"/>
      <c r="C63" s="83"/>
      <c r="D63" s="83"/>
      <c r="E63" s="63"/>
      <c r="F63" s="75"/>
      <c r="G63" s="86"/>
      <c r="H63" s="76"/>
      <c r="I63" s="63"/>
      <c r="J63" s="75"/>
      <c r="K63" s="86"/>
      <c r="L63" s="76"/>
      <c r="M63" s="75"/>
      <c r="N63" s="76"/>
      <c r="O63" s="80"/>
    </row>
    <row r="64" spans="1:15" ht="15" customHeight="1">
      <c r="A64" s="31"/>
      <c r="B64" s="83"/>
      <c r="C64" s="83"/>
      <c r="D64" s="83"/>
      <c r="E64" s="63"/>
      <c r="F64" s="75"/>
      <c r="G64" s="86"/>
      <c r="H64" s="76"/>
      <c r="I64" s="63"/>
      <c r="J64" s="75"/>
      <c r="K64" s="86"/>
      <c r="L64" s="76"/>
      <c r="M64" s="75"/>
      <c r="N64" s="76"/>
      <c r="O64" s="80"/>
    </row>
    <row r="65" spans="1:15" ht="21.75" customHeight="1" thickBot="1">
      <c r="A65" s="31"/>
      <c r="B65" s="84"/>
      <c r="C65" s="84"/>
      <c r="D65" s="84"/>
      <c r="E65" s="64"/>
      <c r="F65" s="77"/>
      <c r="G65" s="87"/>
      <c r="H65" s="78"/>
      <c r="I65" s="64"/>
      <c r="J65" s="77"/>
      <c r="K65" s="87"/>
      <c r="L65" s="78"/>
      <c r="M65" s="77"/>
      <c r="N65" s="78"/>
      <c r="O65" s="81"/>
    </row>
    <row r="66" spans="1:15" ht="15.75" thickBot="1">
      <c r="A66" s="31"/>
      <c r="B66" s="36"/>
      <c r="C66" s="37"/>
      <c r="D66" s="37"/>
      <c r="E66" s="37"/>
      <c r="F66" s="37" t="s">
        <v>2</v>
      </c>
      <c r="G66" s="37" t="s">
        <v>3</v>
      </c>
      <c r="H66" s="37" t="s">
        <v>4</v>
      </c>
      <c r="I66" s="37"/>
      <c r="J66" s="37" t="s">
        <v>5</v>
      </c>
      <c r="K66" s="37" t="s">
        <v>6</v>
      </c>
      <c r="L66" s="37" t="s">
        <v>7</v>
      </c>
      <c r="M66" s="37" t="s">
        <v>8</v>
      </c>
      <c r="N66" s="37" t="s">
        <v>9</v>
      </c>
      <c r="O66" s="45"/>
    </row>
    <row r="67" spans="1:15" ht="22.5" customHeight="1" thickBot="1">
      <c r="A67" s="31"/>
      <c r="B67" s="13"/>
      <c r="C67" s="5" t="s">
        <v>28</v>
      </c>
      <c r="D67" s="54" t="s">
        <v>53</v>
      </c>
      <c r="E67" s="19">
        <v>200</v>
      </c>
      <c r="F67" s="21">
        <f aca="true" t="shared" si="10" ref="F67:N67">SUM(F68:F71)</f>
        <v>6.559</v>
      </c>
      <c r="G67" s="21">
        <f t="shared" si="10"/>
        <v>5.595000000000001</v>
      </c>
      <c r="H67" s="21">
        <f t="shared" si="10"/>
        <v>34.504999999999995</v>
      </c>
      <c r="I67" s="21">
        <f t="shared" si="10"/>
        <v>147.91</v>
      </c>
      <c r="J67" s="21">
        <f t="shared" si="10"/>
        <v>0.039</v>
      </c>
      <c r="K67" s="21">
        <f t="shared" si="10"/>
        <v>0.15100000000000002</v>
      </c>
      <c r="L67" s="21">
        <f t="shared" si="10"/>
        <v>1.35</v>
      </c>
      <c r="M67" s="21">
        <f t="shared" si="10"/>
        <v>120.78999999999999</v>
      </c>
      <c r="N67" s="21">
        <f t="shared" si="10"/>
        <v>1.144</v>
      </c>
      <c r="O67" s="42" t="s">
        <v>64</v>
      </c>
    </row>
    <row r="68" spans="1:15" ht="24.75" customHeight="1" thickBot="1">
      <c r="A68" s="31"/>
      <c r="B68" s="1"/>
      <c r="C68" s="3"/>
      <c r="D68" s="56" t="s">
        <v>42</v>
      </c>
      <c r="E68" s="59"/>
      <c r="F68" s="24">
        <v>4.025</v>
      </c>
      <c r="G68" s="24">
        <v>1.155</v>
      </c>
      <c r="H68" s="24">
        <v>23.275</v>
      </c>
      <c r="I68" s="24">
        <v>93.42</v>
      </c>
      <c r="J68" s="24"/>
      <c r="K68" s="24">
        <v>0.014</v>
      </c>
      <c r="L68" s="24"/>
      <c r="M68" s="24">
        <v>9.45</v>
      </c>
      <c r="N68" s="24">
        <v>0.945</v>
      </c>
      <c r="O68" s="14"/>
    </row>
    <row r="69" spans="1:15" ht="24.75" customHeight="1" thickBot="1">
      <c r="A69" s="31"/>
      <c r="B69" s="1"/>
      <c r="C69" s="3"/>
      <c r="D69" s="56" t="s">
        <v>26</v>
      </c>
      <c r="E69" s="59"/>
      <c r="F69" s="30">
        <v>2.52</v>
      </c>
      <c r="G69" s="30">
        <v>2.88</v>
      </c>
      <c r="H69" s="30">
        <v>4.23</v>
      </c>
      <c r="I69" s="30">
        <v>21.36</v>
      </c>
      <c r="J69" s="30">
        <v>0.036</v>
      </c>
      <c r="K69" s="30">
        <v>0.135</v>
      </c>
      <c r="L69" s="30">
        <v>1.35</v>
      </c>
      <c r="M69" s="30">
        <v>111</v>
      </c>
      <c r="N69" s="30">
        <v>0.18</v>
      </c>
      <c r="O69" s="14"/>
    </row>
    <row r="70" spans="1:15" ht="24.75" customHeight="1" thickBot="1">
      <c r="A70" s="31"/>
      <c r="B70" s="1"/>
      <c r="C70" s="3"/>
      <c r="D70" s="56" t="s">
        <v>11</v>
      </c>
      <c r="E70" s="59"/>
      <c r="F70" s="24">
        <v>0.014</v>
      </c>
      <c r="G70" s="24">
        <v>1.56</v>
      </c>
      <c r="H70" s="24">
        <v>2</v>
      </c>
      <c r="I70" s="24">
        <v>14.18</v>
      </c>
      <c r="J70" s="24">
        <v>0.003</v>
      </c>
      <c r="K70" s="24">
        <v>0.002</v>
      </c>
      <c r="L70" s="24"/>
      <c r="M70" s="24">
        <v>0.24</v>
      </c>
      <c r="N70" s="24">
        <v>0.004</v>
      </c>
      <c r="O70" s="14"/>
    </row>
    <row r="71" spans="1:15" ht="24.75" customHeight="1" thickBot="1">
      <c r="A71" s="31"/>
      <c r="B71" s="1"/>
      <c r="C71" s="3"/>
      <c r="D71" s="56" t="s">
        <v>12</v>
      </c>
      <c r="E71" s="59"/>
      <c r="F71" s="24"/>
      <c r="G71" s="24"/>
      <c r="H71" s="24">
        <v>5</v>
      </c>
      <c r="I71" s="24">
        <v>18.95</v>
      </c>
      <c r="J71" s="24"/>
      <c r="K71" s="24"/>
      <c r="L71" s="24"/>
      <c r="M71" s="24">
        <v>0.1</v>
      </c>
      <c r="N71" s="24">
        <v>0.015</v>
      </c>
      <c r="O71" s="14"/>
    </row>
    <row r="72" spans="1:15" ht="16.5" hidden="1" thickBot="1">
      <c r="A72" s="31"/>
      <c r="B72" s="13"/>
      <c r="C72" s="6"/>
      <c r="D72" s="20"/>
      <c r="E72" s="7"/>
      <c r="F72" s="21"/>
      <c r="G72" s="21"/>
      <c r="H72" s="21"/>
      <c r="I72" s="21"/>
      <c r="J72" s="21"/>
      <c r="K72" s="21"/>
      <c r="L72" s="21"/>
      <c r="M72" s="21"/>
      <c r="N72" s="21"/>
      <c r="O72" s="42"/>
    </row>
    <row r="73" spans="1:15" ht="22.5" customHeight="1" thickBot="1">
      <c r="A73" s="31"/>
      <c r="B73" s="9"/>
      <c r="C73" s="10"/>
      <c r="D73" s="2" t="s">
        <v>27</v>
      </c>
      <c r="E73" s="37"/>
      <c r="F73" s="27">
        <f aca="true" t="shared" si="11" ref="F73:N73">F67</f>
        <v>6.559</v>
      </c>
      <c r="G73" s="27">
        <f t="shared" si="11"/>
        <v>5.595000000000001</v>
      </c>
      <c r="H73" s="27">
        <f t="shared" si="11"/>
        <v>34.504999999999995</v>
      </c>
      <c r="I73" s="27">
        <f t="shared" si="11"/>
        <v>147.91</v>
      </c>
      <c r="J73" s="27">
        <f t="shared" si="11"/>
        <v>0.039</v>
      </c>
      <c r="K73" s="27">
        <f t="shared" si="11"/>
        <v>0.15100000000000002</v>
      </c>
      <c r="L73" s="27">
        <f t="shared" si="11"/>
        <v>1.35</v>
      </c>
      <c r="M73" s="27">
        <f t="shared" si="11"/>
        <v>120.78999999999999</v>
      </c>
      <c r="N73" s="27">
        <f t="shared" si="11"/>
        <v>1.144</v>
      </c>
      <c r="O73" s="27"/>
    </row>
    <row r="74" spans="1:15" ht="15">
      <c r="A74" s="31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4"/>
    </row>
    <row r="75" spans="2:15" ht="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4"/>
    </row>
    <row r="76" spans="2:15" ht="1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4"/>
    </row>
  </sheetData>
  <sheetProtection/>
  <mergeCells count="19">
    <mergeCell ref="O61:O65"/>
    <mergeCell ref="O3:O7"/>
    <mergeCell ref="B1:O1"/>
    <mergeCell ref="B3:B7"/>
    <mergeCell ref="C3:C7"/>
    <mergeCell ref="D3:D7"/>
    <mergeCell ref="B61:B65"/>
    <mergeCell ref="C61:C65"/>
    <mergeCell ref="D61:D65"/>
    <mergeCell ref="E61:E65"/>
    <mergeCell ref="E3:E7"/>
    <mergeCell ref="F3:H7"/>
    <mergeCell ref="I3:I7"/>
    <mergeCell ref="J3:L7"/>
    <mergeCell ref="M3:N7"/>
    <mergeCell ref="M61:N65"/>
    <mergeCell ref="F61:H65"/>
    <mergeCell ref="I61:I65"/>
    <mergeCell ref="J61:L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2023-02-22T10:00:52Z</cp:lastPrinted>
  <dcterms:created xsi:type="dcterms:W3CDTF">2019-11-19T11:04:26Z</dcterms:created>
  <dcterms:modified xsi:type="dcterms:W3CDTF">2023-02-27T06:50:04Z</dcterms:modified>
  <cp:category/>
  <cp:version/>
  <cp:contentType/>
  <cp:contentStatus/>
</cp:coreProperties>
</file>