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<sst xmlns="http://schemas.openxmlformats.org/spreadsheetml/2006/main" count="104" uniqueCount="73">
  <si>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</si>
  <si>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</si>
  <si>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</si>
  <si>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</si>
  <si>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</si>
  <si>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</si>
  <si>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</si>
  <si>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</si>
  <si>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</si>
  <si>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</si>
  <si>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</si>
  <si>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</si>
  <si>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</si>
  <si>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</si>
  <si>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</si>
  <si>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</si>
  <si>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</si>
  <si>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</si>
  <si>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</si>
  <si>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</si>
  <si>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</si>
  <si>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</si>
  <si>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</si>
  <si>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</si>
  <si>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</si>
  <si>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</si>
  <si>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</si>
  <si>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</si>
  <si>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</si>
  <si>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</si>
  <si>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</si>
  <si>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</si>
  <si>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</si>
  <si>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</si>
  <si>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</si>
  <si>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</si>
  <si>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</si>
  <si>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</si>
  <si>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</si>
  <si>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</si>
  <si>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</si>
  <si>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</si>
  <si>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</si>
  <si>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</si>
  <si>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</si>
  <si>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</si>
  <si>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</si>
  <si>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</si>
  <si>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</si>
  <si>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</si>
  <si>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</si>
  <si>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</si>
  <si>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</si>
  <si>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</si>
  <si>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</si>
  <si>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</si>
  <si>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</si>
  <si>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</si>
  <si>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</si>
  <si>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</si>
  <si>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</si>
  <si>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</si>
  <si>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</si>
  <si>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</si>
  <si>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</si>
  <si>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</si>
  <si>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</si>
  <si>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</si>
  <si>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</si>
  <si>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</si>
  <si>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</si>
  <si>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</si>
  <si>
    <t>13.03.2023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</si>
</sst>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49">
      <selection activeCell="E23" sqref="E23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40.28125" style="26" bestFit="1" customWidth="1"/>
    <col min="5" max="5" width="15.8515625" style="26" bestFit="1" customWidth="1"/>
    <col min="6" max="6" width="13.7109375" style="26" bestFit="1" customWidth="1"/>
    <col min="7" max="7" width="8.00390625" style="26" bestFit="1" customWidth="1"/>
    <col min="8" max="8" width="9.28125" style="26" bestFit="1" customWidth="1"/>
    <col min="9" max="9" width="18.1406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28125" style="26" customWidth="1"/>
    <col min="15" max="15" width="9.140625" style="32" bestFit="1" customWidth="1"/>
  </cols>
  <sheetData>
    <row r="1" spans="2:15" ht="24">
      <c r="B1" s="78" t="s">
        <v>49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ht="15" thickBot="1">
      <c r="C2" s="26" t="s">
        <v>72</v>
      </c>
    </row>
    <row r="3" spans="2:15" ht="31.5" customHeight="1">
      <c r="B3" s="55" t="s">
        <v>0</v>
      </c>
      <c r="C3" s="55" t="s">
        <v>33</v>
      </c>
      <c r="D3" s="55" t="s">
        <v>34</v>
      </c>
      <c r="E3" s="55" t="s">
        <v>30</v>
      </c>
      <c r="F3" s="58" t="s">
        <v>31</v>
      </c>
      <c r="G3" s="59"/>
      <c r="H3" s="60"/>
      <c r="I3" s="55" t="s">
        <v>46</v>
      </c>
      <c r="J3" s="58" t="s">
        <v>32</v>
      </c>
      <c r="K3" s="59"/>
      <c r="L3" s="60"/>
      <c r="M3" s="58" t="s">
        <v>47</v>
      </c>
      <c r="N3" s="60"/>
      <c r="O3" s="75" t="s">
        <v>59</v>
      </c>
    </row>
    <row r="4" spans="2:15" ht="15" customHeight="1">
      <c r="B4" s="56"/>
      <c r="C4" s="56"/>
      <c r="D4" s="56"/>
      <c r="E4" s="56"/>
      <c r="F4" s="61"/>
      <c r="G4" s="62"/>
      <c r="H4" s="63"/>
      <c r="I4" s="56"/>
      <c r="J4" s="61"/>
      <c r="K4" s="62"/>
      <c r="L4" s="63"/>
      <c r="M4" s="61"/>
      <c r="N4" s="63"/>
      <c r="O4" s="76"/>
    </row>
    <row r="5" spans="2:15" ht="15" customHeight="1">
      <c r="B5" s="56"/>
      <c r="C5" s="56"/>
      <c r="D5" s="56"/>
      <c r="E5" s="56"/>
      <c r="F5" s="61"/>
      <c r="G5" s="62"/>
      <c r="H5" s="63"/>
      <c r="I5" s="56"/>
      <c r="J5" s="61"/>
      <c r="K5" s="62"/>
      <c r="L5" s="63"/>
      <c r="M5" s="61"/>
      <c r="N5" s="63"/>
      <c r="O5" s="76"/>
    </row>
    <row r="6" spans="2:15" ht="15" customHeight="1">
      <c r="B6" s="56"/>
      <c r="C6" s="56"/>
      <c r="D6" s="56"/>
      <c r="E6" s="56"/>
      <c r="F6" s="61"/>
      <c r="G6" s="62"/>
      <c r="H6" s="63"/>
      <c r="I6" s="56"/>
      <c r="J6" s="61"/>
      <c r="K6" s="62"/>
      <c r="L6" s="63"/>
      <c r="M6" s="61"/>
      <c r="N6" s="63"/>
      <c r="O6" s="76"/>
    </row>
    <row r="7" spans="2:15" ht="15" customHeight="1" thickBot="1">
      <c r="B7" s="57"/>
      <c r="C7" s="57"/>
      <c r="D7" s="57"/>
      <c r="E7" s="57"/>
      <c r="F7" s="64"/>
      <c r="G7" s="65"/>
      <c r="H7" s="66"/>
      <c r="I7" s="57"/>
      <c r="J7" s="64"/>
      <c r="K7" s="65"/>
      <c r="L7" s="66"/>
      <c r="M7" s="64"/>
      <c r="N7" s="66"/>
      <c r="O7" s="77"/>
    </row>
    <row r="8" spans="2:15" ht="15.75" thickBot="1">
      <c r="B8" s="28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6"/>
    </row>
    <row r="9" spans="1:15" s="11" customFormat="1" ht="22.5" customHeight="1" thickBot="1">
      <c r="A9" s="27"/>
      <c r="B9" s="12"/>
      <c r="C9" s="5" t="s">
        <v>10</v>
      </c>
      <c r="D9" s="44" t="s">
        <v>66</v>
      </c>
      <c r="E9" s="17">
        <v>100</v>
      </c>
      <c r="F9" s="24">
        <f>F10+F11+F12</f>
        <v>5.075</v>
      </c>
      <c r="G9" s="24">
        <f aca="true" t="shared" si="0" ref="G9:N9">G10+G11+G12</f>
        <v>5.22</v>
      </c>
      <c r="H9" s="24">
        <f t="shared" si="0"/>
        <v>34.87</v>
      </c>
      <c r="I9" s="24">
        <f t="shared" si="0"/>
        <v>207.35000000000002</v>
      </c>
      <c r="J9" s="24">
        <f t="shared" si="0"/>
        <v>0.1825</v>
      </c>
      <c r="K9" s="24">
        <f t="shared" si="0"/>
        <v>0.08600000000000001</v>
      </c>
      <c r="L9" s="24">
        <f t="shared" si="0"/>
        <v>0</v>
      </c>
      <c r="M9" s="24">
        <f t="shared" si="0"/>
        <v>8.799999999999999</v>
      </c>
      <c r="N9" s="24">
        <f t="shared" si="0"/>
        <v>2.6999999999999997</v>
      </c>
      <c r="O9" s="37">
        <v>99</v>
      </c>
    </row>
    <row r="10" spans="2:15" ht="26.25" customHeight="1" thickBot="1">
      <c r="B10" s="1"/>
      <c r="C10" s="3"/>
      <c r="D10" s="43" t="s">
        <v>44</v>
      </c>
      <c r="E10" s="29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3" t="s">
        <v>12</v>
      </c>
      <c r="E11" s="53"/>
      <c r="F11" s="21"/>
      <c r="G11" s="21"/>
      <c r="H11" s="21">
        <v>9.98</v>
      </c>
      <c r="I11" s="21">
        <v>37.9</v>
      </c>
      <c r="J11" s="21"/>
      <c r="K11" s="21"/>
      <c r="L11" s="21"/>
      <c r="M11" s="21">
        <v>0.2</v>
      </c>
      <c r="N11" s="21">
        <v>0.03</v>
      </c>
      <c r="O11" s="13"/>
    </row>
    <row r="12" spans="2:15" ht="26.25" customHeight="1" thickBot="1">
      <c r="B12" s="15"/>
      <c r="C12" s="16"/>
      <c r="D12" s="43" t="s">
        <v>11</v>
      </c>
      <c r="E12" s="52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6"/>
      <c r="B13" s="12"/>
      <c r="C13" s="6"/>
      <c r="D13" s="42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0.041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3">
        <v>12</v>
      </c>
    </row>
    <row r="14" spans="2:15" ht="26.25" customHeight="1" thickBot="1">
      <c r="B14" s="15"/>
      <c r="C14" s="16"/>
      <c r="D14" s="43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3" t="s">
        <v>14</v>
      </c>
      <c r="E15" s="8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0.038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3" t="s">
        <v>15</v>
      </c>
      <c r="E16" s="29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2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3">
        <v>44</v>
      </c>
    </row>
    <row r="18" spans="1:15" s="4" customFormat="1" ht="26.25" customHeight="1" thickBot="1">
      <c r="A18" s="26"/>
      <c r="B18" s="20"/>
      <c r="C18" s="14"/>
      <c r="D18" s="43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0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6"/>
      <c r="B20" s="12"/>
      <c r="C20" s="5" t="s">
        <v>17</v>
      </c>
      <c r="D20" s="44" t="s">
        <v>18</v>
      </c>
      <c r="E20" s="17">
        <v>155</v>
      </c>
      <c r="F20" s="24">
        <v>0.5</v>
      </c>
      <c r="G20" s="24"/>
      <c r="H20" s="24">
        <v>9.1</v>
      </c>
      <c r="I20" s="24">
        <v>57</v>
      </c>
      <c r="J20" s="24"/>
      <c r="K20" s="24"/>
      <c r="L20" s="24">
        <v>0.9</v>
      </c>
      <c r="M20" s="24">
        <v>0.7</v>
      </c>
      <c r="N20" s="24">
        <v>7.8</v>
      </c>
      <c r="O20" s="37" t="s">
        <v>70</v>
      </c>
    </row>
    <row r="21" spans="1:15" s="4" customFormat="1" ht="26.25" customHeight="1" thickBot="1">
      <c r="A21" s="26"/>
      <c r="B21" s="12"/>
      <c r="C21" s="5" t="s">
        <v>19</v>
      </c>
      <c r="D21" s="44" t="s">
        <v>67</v>
      </c>
      <c r="E21" s="17">
        <v>37</v>
      </c>
      <c r="F21" s="18">
        <f>F22+F23</f>
        <v>0.416</v>
      </c>
      <c r="G21" s="18">
        <f aca="true" t="shared" si="3" ref="G21:N21">G22+G23</f>
        <v>5.032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7" t="s">
        <v>62</v>
      </c>
    </row>
    <row r="22" spans="1:15" s="4" customFormat="1" ht="26.25" customHeight="1" thickBot="1">
      <c r="A22" s="26"/>
      <c r="B22" s="38"/>
      <c r="C22" s="39"/>
      <c r="D22" s="45" t="s">
        <v>56</v>
      </c>
      <c r="E22" s="31"/>
      <c r="F22" s="21"/>
      <c r="G22" s="21">
        <v>5</v>
      </c>
      <c r="H22" s="21"/>
      <c r="I22" s="21">
        <v>44.95</v>
      </c>
      <c r="J22" s="21"/>
      <c r="K22" s="21"/>
      <c r="L22" s="21"/>
      <c r="M22" s="21"/>
      <c r="N22" s="21"/>
      <c r="O22" s="35"/>
    </row>
    <row r="23" spans="1:15" s="4" customFormat="1" ht="26.25" customHeight="1" thickBot="1">
      <c r="A23" s="26"/>
      <c r="B23" s="38"/>
      <c r="C23" s="39"/>
      <c r="D23" s="45" t="s">
        <v>35</v>
      </c>
      <c r="E23" s="31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5"/>
    </row>
    <row r="24" spans="1:15" s="4" customFormat="1" ht="42.75" customHeight="1" thickBot="1">
      <c r="A24" s="26"/>
      <c r="B24" s="12"/>
      <c r="C24" s="5"/>
      <c r="D24" s="44" t="s">
        <v>50</v>
      </c>
      <c r="E24" s="17">
        <v>250</v>
      </c>
      <c r="F24" s="24">
        <f>F25+F26+F27+F28+F29+F30+F31</f>
        <v>12.731</v>
      </c>
      <c r="G24" s="24">
        <f aca="true" t="shared" si="4" ref="G24:N24">G25+G26+G27+G28+G29+G30+G31</f>
        <v>14.347999999999999</v>
      </c>
      <c r="H24" s="24">
        <f t="shared" si="4"/>
        <v>15.434000000000001</v>
      </c>
      <c r="I24" s="24">
        <f t="shared" si="4"/>
        <v>245.99</v>
      </c>
      <c r="J24" s="24">
        <f t="shared" si="4"/>
        <v>0.13890000000000002</v>
      </c>
      <c r="K24" s="24">
        <f t="shared" si="4"/>
        <v>0.30260000000000004</v>
      </c>
      <c r="L24" s="24">
        <f t="shared" si="4"/>
        <v>0.52</v>
      </c>
      <c r="M24" s="24">
        <f t="shared" si="4"/>
        <v>41.46</v>
      </c>
      <c r="N24" s="24">
        <f t="shared" si="4"/>
        <v>2.198</v>
      </c>
      <c r="O24" s="37" t="s">
        <v>63</v>
      </c>
    </row>
    <row r="25" spans="2:15" ht="23.25" customHeight="1" thickBot="1">
      <c r="B25" s="15"/>
      <c r="C25" s="16"/>
      <c r="D25" s="43" t="s">
        <v>43</v>
      </c>
      <c r="E25" s="51"/>
      <c r="F25" s="50">
        <v>4.368</v>
      </c>
      <c r="G25" s="50">
        <v>4.416</v>
      </c>
      <c r="H25" s="50">
        <v>0.168</v>
      </c>
      <c r="I25" s="50">
        <v>57.84</v>
      </c>
      <c r="J25" s="50">
        <v>0.019</v>
      </c>
      <c r="K25" s="50">
        <v>0.036</v>
      </c>
      <c r="L25" s="50">
        <v>0</v>
      </c>
      <c r="M25" s="50">
        <v>4.08</v>
      </c>
      <c r="N25" s="50">
        <v>0.384</v>
      </c>
      <c r="O25" s="13"/>
    </row>
    <row r="26" spans="2:15" ht="23.25" customHeight="1" thickBot="1">
      <c r="B26" s="15"/>
      <c r="C26" s="16"/>
      <c r="D26" s="43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6"/>
      <c r="B27" s="20"/>
      <c r="C27" s="14"/>
      <c r="D27" s="43" t="s">
        <v>11</v>
      </c>
      <c r="E27" s="52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3" t="s">
        <v>36</v>
      </c>
      <c r="E28" s="8"/>
      <c r="F28" s="21">
        <v>0.84</v>
      </c>
      <c r="G28" s="21">
        <v>0.168</v>
      </c>
      <c r="H28" s="21">
        <v>7.266</v>
      </c>
      <c r="I28" s="21">
        <v>37.8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3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3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3" t="s">
        <v>35</v>
      </c>
      <c r="E31" s="29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2" t="s">
        <v>51</v>
      </c>
      <c r="E32" s="7">
        <v>200</v>
      </c>
      <c r="F32" s="18">
        <f>F33+F34+F35+F36+F37+F38+F40</f>
        <v>17.335</v>
      </c>
      <c r="G32" s="18">
        <f aca="true" t="shared" si="5" ref="G32:N32">G33+G34+G35+G36+G37+G38+G40</f>
        <v>18.900000000000002</v>
      </c>
      <c r="H32" s="18">
        <f t="shared" si="5"/>
        <v>16.064000000000004</v>
      </c>
      <c r="I32" s="18">
        <f>SUM(I33:I40)</f>
        <v>305.32000000000005</v>
      </c>
      <c r="J32" s="18">
        <f t="shared" si="5"/>
        <v>0.07550000000000001</v>
      </c>
      <c r="K32" s="18">
        <f t="shared" si="5"/>
        <v>0.1699</v>
      </c>
      <c r="L32" s="18">
        <f t="shared" si="5"/>
        <v>55.56</v>
      </c>
      <c r="M32" s="18">
        <f t="shared" si="5"/>
        <v>56.84</v>
      </c>
      <c r="N32" s="18">
        <f t="shared" si="5"/>
        <v>2.253</v>
      </c>
      <c r="O32" s="33" t="s">
        <v>68</v>
      </c>
    </row>
    <row r="33" spans="2:15" ht="23.25" customHeight="1" thickBot="1">
      <c r="B33" s="15"/>
      <c r="C33" s="16"/>
      <c r="D33" s="43" t="s">
        <v>43</v>
      </c>
      <c r="E33" s="29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3" t="s">
        <v>39</v>
      </c>
      <c r="E34" s="29"/>
      <c r="F34" s="21">
        <v>1.05</v>
      </c>
      <c r="G34" s="21">
        <v>0.15</v>
      </c>
      <c r="H34" s="21">
        <v>10.71</v>
      </c>
      <c r="I34" s="21">
        <v>49.5</v>
      </c>
      <c r="J34" s="21">
        <v>0.012</v>
      </c>
      <c r="K34" s="21">
        <v>0.006</v>
      </c>
      <c r="L34" s="21"/>
      <c r="M34" s="21">
        <v>1.2</v>
      </c>
      <c r="N34" s="21">
        <v>0.153</v>
      </c>
      <c r="O34" s="13"/>
    </row>
    <row r="35" spans="2:15" ht="23.25" customHeight="1" thickBot="1">
      <c r="B35" s="15"/>
      <c r="C35" s="16"/>
      <c r="D35" s="43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3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6"/>
      <c r="B37" s="20"/>
      <c r="C37" s="14"/>
      <c r="D37" s="43" t="s">
        <v>38</v>
      </c>
      <c r="E37" s="8"/>
      <c r="F37" s="21">
        <v>0.144</v>
      </c>
      <c r="G37" s="21"/>
      <c r="H37" s="21">
        <v>0.57</v>
      </c>
      <c r="I37" s="21">
        <v>2.97</v>
      </c>
      <c r="J37" s="21"/>
      <c r="K37" s="21">
        <v>0.0051</v>
      </c>
      <c r="L37" s="21"/>
      <c r="M37" s="21">
        <v>0.6</v>
      </c>
      <c r="N37" s="21">
        <v>0.069</v>
      </c>
      <c r="O37" s="13"/>
    </row>
    <row r="38" spans="2:15" ht="23.25" customHeight="1" thickBot="1">
      <c r="B38" s="15"/>
      <c r="C38" s="16"/>
      <c r="D38" s="43" t="s">
        <v>11</v>
      </c>
      <c r="E38" s="52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3" t="s">
        <v>35</v>
      </c>
      <c r="E39" s="49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3" t="s">
        <v>48</v>
      </c>
      <c r="E40" s="30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2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3" t="s">
        <v>64</v>
      </c>
    </row>
    <row r="42" spans="2:15" ht="22.5" customHeight="1" thickBot="1">
      <c r="B42" s="15"/>
      <c r="C42" s="16"/>
      <c r="D42" s="43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3" t="s">
        <v>12</v>
      </c>
      <c r="E43" s="29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2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</v>
      </c>
      <c r="K44" s="18">
        <v>0.03</v>
      </c>
      <c r="L44" s="18"/>
      <c r="M44" s="18">
        <v>14</v>
      </c>
      <c r="N44" s="18">
        <v>1.5</v>
      </c>
      <c r="O44" s="33" t="s">
        <v>60</v>
      </c>
    </row>
    <row r="45" spans="1:15" s="4" customFormat="1" ht="22.5" customHeight="1" thickBot="1">
      <c r="A45" s="26"/>
      <c r="B45" s="12"/>
      <c r="C45" s="5" t="s">
        <v>24</v>
      </c>
      <c r="D45" s="44" t="s">
        <v>57</v>
      </c>
      <c r="E45" s="17">
        <v>200</v>
      </c>
      <c r="F45" s="24">
        <f>F46+F47+F48</f>
        <v>3.68</v>
      </c>
      <c r="G45" s="24">
        <f aca="true" t="shared" si="7" ref="G45:N45">G46+G47+G48</f>
        <v>4.162</v>
      </c>
      <c r="H45" s="24">
        <f t="shared" si="7"/>
        <v>21.73</v>
      </c>
      <c r="I45" s="24">
        <f t="shared" si="7"/>
        <v>139.75</v>
      </c>
      <c r="J45" s="24">
        <f t="shared" si="7"/>
        <v>0.052</v>
      </c>
      <c r="K45" s="24">
        <f t="shared" si="7"/>
        <v>0.195</v>
      </c>
      <c r="L45" s="24">
        <f t="shared" si="7"/>
        <v>1.95</v>
      </c>
      <c r="M45" s="24">
        <f t="shared" si="7"/>
        <v>161.5</v>
      </c>
      <c r="N45" s="24">
        <f t="shared" si="7"/>
        <v>0.2645</v>
      </c>
      <c r="O45" s="37" t="s">
        <v>65</v>
      </c>
    </row>
    <row r="46" spans="2:15" ht="22.5" customHeight="1" thickBot="1">
      <c r="B46" s="15"/>
      <c r="C46" s="16"/>
      <c r="D46" s="43" t="s">
        <v>22</v>
      </c>
      <c r="E46" s="52"/>
      <c r="F46" s="23">
        <v>3.64</v>
      </c>
      <c r="G46" s="23">
        <v>4.16</v>
      </c>
      <c r="H46" s="23">
        <v>6.11</v>
      </c>
      <c r="I46" s="23">
        <v>80.1</v>
      </c>
      <c r="J46" s="23">
        <v>0.052</v>
      </c>
      <c r="K46" s="23">
        <v>0.195</v>
      </c>
      <c r="L46" s="23">
        <v>1.95</v>
      </c>
      <c r="M46" s="23">
        <v>161.2</v>
      </c>
      <c r="N46" s="23">
        <v>0.26</v>
      </c>
      <c r="O46" s="13"/>
    </row>
    <row r="47" spans="2:15" ht="22.5" customHeight="1" thickBot="1">
      <c r="B47" s="15"/>
      <c r="C47" s="16"/>
      <c r="D47" s="40" t="s">
        <v>45</v>
      </c>
      <c r="E47" s="29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3" t="s">
        <v>12</v>
      </c>
      <c r="E48" s="29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1" t="s">
        <v>52</v>
      </c>
      <c r="E49" s="7">
        <v>39</v>
      </c>
      <c r="F49" s="18">
        <f>F50+F51+F52+F53+F54+F55</f>
        <v>10.77</v>
      </c>
      <c r="G49" s="18">
        <f>G50+G51+G52+G53+G54+G55</f>
        <v>19.47</v>
      </c>
      <c r="H49" s="18">
        <f>H50+H51+H52+H53+H54+H55</f>
        <v>21.465</v>
      </c>
      <c r="I49" s="18">
        <f aca="true" t="shared" si="8" ref="I49:N49">I50+I51+I52+I53+I54+I55</f>
        <v>312.53999999999996</v>
      </c>
      <c r="J49" s="18">
        <f t="shared" si="8"/>
        <v>0.11720000000000001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3" t="s">
        <v>69</v>
      </c>
    </row>
    <row r="50" spans="2:15" ht="25.5" customHeight="1" thickBot="1">
      <c r="B50" s="15"/>
      <c r="C50" s="16"/>
      <c r="D50" s="43" t="s">
        <v>16</v>
      </c>
      <c r="E50" s="29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3" t="s">
        <v>53</v>
      </c>
      <c r="E51" s="29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3" t="s">
        <v>26</v>
      </c>
      <c r="E52" s="29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6"/>
      <c r="B53" s="20"/>
      <c r="C53" s="14"/>
      <c r="D53" s="43" t="s">
        <v>22</v>
      </c>
      <c r="E53" s="8"/>
      <c r="F53" s="21">
        <v>0.5</v>
      </c>
      <c r="G53" s="21">
        <v>0.8</v>
      </c>
      <c r="H53" s="21">
        <v>1.175</v>
      </c>
      <c r="I53" s="21">
        <v>14.5</v>
      </c>
      <c r="J53" s="21">
        <v>0.0012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3" t="s">
        <v>12</v>
      </c>
      <c r="E54" s="29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3.25" customHeight="1" thickBot="1">
      <c r="B55" s="1"/>
      <c r="C55" s="3"/>
      <c r="D55" s="43" t="s">
        <v>20</v>
      </c>
      <c r="E55" s="8"/>
      <c r="F55" s="21"/>
      <c r="G55" s="21">
        <v>9.99</v>
      </c>
      <c r="H55" s="21"/>
      <c r="I55" s="21">
        <v>89.9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48" t="s">
        <v>28</v>
      </c>
      <c r="E56" s="29"/>
      <c r="F56" s="22">
        <f aca="true" t="shared" si="9" ref="F56:N56">F49+F45+F44+F41+F32+F24+F20+F17+F13+F9</f>
        <v>56.263000000000005</v>
      </c>
      <c r="G56" s="22">
        <f t="shared" si="9"/>
        <v>68.845</v>
      </c>
      <c r="H56" s="22">
        <f t="shared" si="9"/>
        <v>180.09699999999998</v>
      </c>
      <c r="I56" s="22">
        <f>I49+I45+I44+I41+I32+I24+I20+I17+I13+I9</f>
        <v>1654.982</v>
      </c>
      <c r="J56" s="22">
        <f t="shared" si="9"/>
        <v>0.8146000000000001</v>
      </c>
      <c r="K56" s="22">
        <f t="shared" si="9"/>
        <v>1.1380000000000001</v>
      </c>
      <c r="L56" s="22">
        <f t="shared" si="9"/>
        <v>60.105000000000004</v>
      </c>
      <c r="M56" s="22">
        <f t="shared" si="9"/>
        <v>433.938</v>
      </c>
      <c r="N56" s="22">
        <f t="shared" si="9"/>
        <v>19.633</v>
      </c>
      <c r="O56" s="34"/>
    </row>
    <row r="61" ht="15" thickBot="1"/>
    <row r="62" spans="2:15" ht="31.5" customHeight="1">
      <c r="B62" s="55" t="s">
        <v>0</v>
      </c>
      <c r="C62" s="55" t="s">
        <v>33</v>
      </c>
      <c r="D62" s="55" t="s">
        <v>34</v>
      </c>
      <c r="E62" s="55" t="s">
        <v>30</v>
      </c>
      <c r="F62" s="58" t="s">
        <v>1</v>
      </c>
      <c r="G62" s="67"/>
      <c r="H62" s="68"/>
      <c r="I62" s="55" t="s">
        <v>46</v>
      </c>
      <c r="J62" s="58" t="s">
        <v>32</v>
      </c>
      <c r="K62" s="67"/>
      <c r="L62" s="68"/>
      <c r="M62" s="58" t="s">
        <v>47</v>
      </c>
      <c r="N62" s="68"/>
      <c r="O62" s="75" t="s">
        <v>59</v>
      </c>
    </row>
    <row r="63" spans="2:15" ht="15" customHeight="1">
      <c r="B63" s="79"/>
      <c r="C63" s="79"/>
      <c r="D63" s="79"/>
      <c r="E63" s="56"/>
      <c r="F63" s="69"/>
      <c r="G63" s="70"/>
      <c r="H63" s="71"/>
      <c r="I63" s="56"/>
      <c r="J63" s="69"/>
      <c r="K63" s="70"/>
      <c r="L63" s="71"/>
      <c r="M63" s="69"/>
      <c r="N63" s="71"/>
      <c r="O63" s="76"/>
    </row>
    <row r="64" spans="2:15" ht="15" customHeight="1">
      <c r="B64" s="79"/>
      <c r="C64" s="79"/>
      <c r="D64" s="79"/>
      <c r="E64" s="56"/>
      <c r="F64" s="69"/>
      <c r="G64" s="70"/>
      <c r="H64" s="71"/>
      <c r="I64" s="56"/>
      <c r="J64" s="69"/>
      <c r="K64" s="70"/>
      <c r="L64" s="71"/>
      <c r="M64" s="69"/>
      <c r="N64" s="71"/>
      <c r="O64" s="76"/>
    </row>
    <row r="65" spans="2:15" ht="15" customHeight="1">
      <c r="B65" s="79"/>
      <c r="C65" s="79"/>
      <c r="D65" s="79"/>
      <c r="E65" s="56"/>
      <c r="F65" s="69"/>
      <c r="G65" s="70"/>
      <c r="H65" s="71"/>
      <c r="I65" s="56"/>
      <c r="J65" s="69"/>
      <c r="K65" s="70"/>
      <c r="L65" s="71"/>
      <c r="M65" s="69"/>
      <c r="N65" s="71"/>
      <c r="O65" s="76"/>
    </row>
    <row r="66" spans="2:15" ht="21.75" customHeight="1" thickBot="1">
      <c r="B66" s="80"/>
      <c r="C66" s="80"/>
      <c r="D66" s="80"/>
      <c r="E66" s="57"/>
      <c r="F66" s="72"/>
      <c r="G66" s="73"/>
      <c r="H66" s="74"/>
      <c r="I66" s="57"/>
      <c r="J66" s="72"/>
      <c r="K66" s="73"/>
      <c r="L66" s="74"/>
      <c r="M66" s="72"/>
      <c r="N66" s="74"/>
      <c r="O66" s="77"/>
    </row>
    <row r="67" spans="2:15" ht="15.75" thickBot="1">
      <c r="B67" s="28"/>
      <c r="C67" s="29"/>
      <c r="D67" s="29"/>
      <c r="E67" s="29"/>
      <c r="F67" s="29" t="s">
        <v>2</v>
      </c>
      <c r="G67" s="29" t="s">
        <v>3</v>
      </c>
      <c r="H67" s="29" t="s">
        <v>4</v>
      </c>
      <c r="I67" s="29"/>
      <c r="J67" s="29" t="s">
        <v>5</v>
      </c>
      <c r="K67" s="29" t="s">
        <v>6</v>
      </c>
      <c r="L67" s="29" t="s">
        <v>7</v>
      </c>
      <c r="M67" s="29" t="s">
        <v>8</v>
      </c>
      <c r="N67" s="29" t="s">
        <v>9</v>
      </c>
      <c r="O67" s="36"/>
    </row>
    <row r="68" spans="2:15" ht="24" customHeight="1" thickBot="1">
      <c r="B68" s="12"/>
      <c r="C68" s="5" t="s">
        <v>29</v>
      </c>
      <c r="D68" s="46" t="s">
        <v>71</v>
      </c>
      <c r="E68" s="17">
        <v>200</v>
      </c>
      <c r="F68" s="18">
        <f aca="true" t="shared" si="10" ref="F68:M68">SUM(F69:F72)</f>
        <v>6.559</v>
      </c>
      <c r="G68" s="18">
        <f t="shared" si="10"/>
        <v>5.595000000000001</v>
      </c>
      <c r="H68" s="18">
        <f t="shared" si="10"/>
        <v>34.504999999999995</v>
      </c>
      <c r="I68" s="18">
        <f t="shared" si="10"/>
        <v>147.91</v>
      </c>
      <c r="J68" s="18">
        <f t="shared" si="10"/>
        <v>0.039</v>
      </c>
      <c r="K68" s="18">
        <f t="shared" si="10"/>
        <v>0.15100000000000002</v>
      </c>
      <c r="L68" s="18">
        <f t="shared" si="10"/>
        <v>1.35</v>
      </c>
      <c r="M68" s="18">
        <f t="shared" si="10"/>
        <v>120.78999999999999</v>
      </c>
      <c r="N68" s="18">
        <f>SUM(N69:N72)</f>
        <v>1.144</v>
      </c>
      <c r="O68" s="33" t="s">
        <v>61</v>
      </c>
    </row>
    <row r="69" spans="2:15" ht="24" customHeight="1" thickBot="1">
      <c r="B69" s="1"/>
      <c r="C69" s="3"/>
      <c r="D69" s="47" t="s">
        <v>40</v>
      </c>
      <c r="E69" s="29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7" t="s">
        <v>27</v>
      </c>
      <c r="E70" s="52"/>
      <c r="F70" s="25">
        <v>2.52</v>
      </c>
      <c r="G70" s="25">
        <v>2.88</v>
      </c>
      <c r="H70" s="25">
        <v>4.23</v>
      </c>
      <c r="I70" s="25">
        <v>21.36</v>
      </c>
      <c r="J70" s="25">
        <v>0.036</v>
      </c>
      <c r="K70" s="25">
        <v>0.135</v>
      </c>
      <c r="L70" s="25">
        <v>1.35</v>
      </c>
      <c r="M70" s="25">
        <v>111</v>
      </c>
      <c r="N70" s="25">
        <v>0.18</v>
      </c>
      <c r="O70" s="13"/>
    </row>
    <row r="71" spans="2:15" ht="24" customHeight="1" thickBot="1">
      <c r="B71" s="1"/>
      <c r="C71" s="3"/>
      <c r="D71" s="47" t="s">
        <v>11</v>
      </c>
      <c r="E71" s="54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7" t="s">
        <v>12</v>
      </c>
      <c r="E72" s="29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29"/>
      <c r="F73" s="22">
        <f aca="true" t="shared" si="11" ref="F73:M73">F68</f>
        <v>6.559</v>
      </c>
      <c r="G73" s="22">
        <f t="shared" si="11"/>
        <v>5.595000000000001</v>
      </c>
      <c r="H73" s="22">
        <f t="shared" si="11"/>
        <v>34.504999999999995</v>
      </c>
      <c r="I73" s="22">
        <f t="shared" si="11"/>
        <v>147.91</v>
      </c>
      <c r="J73" s="22">
        <f t="shared" si="11"/>
        <v>0.039</v>
      </c>
      <c r="K73" s="22">
        <f t="shared" si="11"/>
        <v>0.15100000000000002</v>
      </c>
      <c r="L73" s="22">
        <f t="shared" si="11"/>
        <v>1.35</v>
      </c>
      <c r="M73" s="22">
        <f t="shared" si="11"/>
        <v>120.78999999999999</v>
      </c>
      <c r="N73" s="22">
        <f>N68</f>
        <v>1.144</v>
      </c>
      <c r="O73" s="34"/>
    </row>
  </sheetData>
  <sheetProtection/>
  <mergeCells count="19">
    <mergeCell ref="F62:H66"/>
    <mergeCell ref="I62:I66"/>
    <mergeCell ref="J62:L66"/>
    <mergeCell ref="M62:N66"/>
    <mergeCell ref="O62:O66"/>
    <mergeCell ref="M3:N7"/>
    <mergeCell ref="O3:O7"/>
    <mergeCell ref="B62:B66"/>
    <mergeCell ref="C62:C66"/>
    <mergeCell ref="D62:D66"/>
    <mergeCell ref="E62:E66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2023-03-10T13:01:32Z</cp:lastPrinted>
  <dcterms:created xsi:type="dcterms:W3CDTF">2019-11-19T11:04:26Z</dcterms:created>
  <dcterms:modified xsi:type="dcterms:W3CDTF">2023-03-10T13:03:44Z</dcterms:modified>
  <cp:category/>
  <cp:version/>
  <cp:contentType/>
  <cp:contentStatus/>
</cp:coreProperties>
</file>