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<sst xmlns="http://schemas.openxmlformats.org/spreadsheetml/2006/main" count="107" uniqueCount="75">
  <si>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</si>
  <si>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</si>
  <si>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</si>
  <si>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</si>
  <si>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</si>
  <si>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</si>
  <si>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</si>
  <si>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</si>
  <si>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</si>
  <si>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</si>
  <si>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</si>
  <si>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</si>
  <si>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</si>
  <si>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</si>
  <si>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</si>
  <si>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</si>
  <si>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</si>
  <si>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</si>
  <si>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</si>
  <si>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</si>
  <si>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</si>
  <si>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</si>
  <si>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</si>
  <si>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</si>
  <si>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</si>
  <si>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</si>
  <si>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</si>
  <si>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</si>
  <si>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</si>
  <si>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</si>
  <si>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</si>
  <si>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</si>
  <si>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</si>
  <si>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</si>
  <si>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</si>
  <si>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</si>
  <si>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</si>
  <si>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</si>
  <si>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</si>
  <si>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</si>
  <si>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</si>
  <si>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</si>
  <si>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</si>
  <si>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</si>
  <si>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</si>
  <si>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</si>
  <si>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</si>
  <si>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</si>
  <si>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</si>
  <si>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</si>
  <si>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</si>
  <si>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Растительное масло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</si>
  <si>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</si>
  <si>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</si>
  <si>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</si>
  <si>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</si>
  <si>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</si>
  <si>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</si>
  <si>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</si>
  <si>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</si>
  <si>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</si>
  <si>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</si>
  <si>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</si>
  <si>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</si>
  <si>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</si>
  <si>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</si>
  <si>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</si>
  <si>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</si>
  <si>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</si>
  <si>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Икра из моркови</t>
  </si>
  <si>
    <t>139</t>
  </si>
  <si>
    <t>0.064</t>
  </si>
  <si>
    <t>Печенье курабье</t>
  </si>
  <si>
    <t>109</t>
  </si>
  <si>
    <t>17.04.2023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</si>
</sst>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I51" sqref="I51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42.7109375" style="32" bestFit="1" customWidth="1"/>
    <col min="5" max="5" width="15.8515625" style="32" bestFit="1" customWidth="1"/>
    <col min="6" max="7" width="8.00390625" style="32" bestFit="1" customWidth="1"/>
    <col min="8" max="8" width="9.28125" style="32" bestFit="1" customWidth="1"/>
    <col min="9" max="9" width="18.140625" style="32" bestFit="1" customWidth="1"/>
    <col min="10" max="11" width="6.7109375" style="32" customWidth="1"/>
    <col min="12" max="12" width="8.00390625" style="32" bestFit="1" customWidth="1"/>
    <col min="13" max="13" width="9.28125" style="32" bestFit="1" customWidth="1"/>
    <col min="14" max="14" width="9.7109375" style="32" customWidth="1"/>
    <col min="15" max="15" width="9.140625" style="40" bestFit="1" customWidth="1"/>
  </cols>
  <sheetData>
    <row r="1" spans="2:15" ht="24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32" t="s">
        <v>74</v>
      </c>
    </row>
    <row r="3" spans="2:15" ht="31.5" customHeight="1">
      <c r="B3" s="63" t="s">
        <v>0</v>
      </c>
      <c r="C3" s="63" t="s">
        <v>30</v>
      </c>
      <c r="D3" s="63" t="s">
        <v>31</v>
      </c>
      <c r="E3" s="63" t="s">
        <v>27</v>
      </c>
      <c r="F3" s="72" t="s">
        <v>28</v>
      </c>
      <c r="G3" s="78"/>
      <c r="H3" s="73"/>
      <c r="I3" s="63" t="s">
        <v>42</v>
      </c>
      <c r="J3" s="72" t="s">
        <v>29</v>
      </c>
      <c r="K3" s="78"/>
      <c r="L3" s="73"/>
      <c r="M3" s="72" t="s">
        <v>43</v>
      </c>
      <c r="N3" s="73"/>
      <c r="O3" s="68" t="s">
        <v>53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3"/>
      <c r="B9" s="14"/>
      <c r="C9" s="5" t="s">
        <v>10</v>
      </c>
      <c r="D9" s="50" t="s">
        <v>60</v>
      </c>
      <c r="E9" s="21">
        <v>100</v>
      </c>
      <c r="F9" s="30">
        <f>F10+F11+F12</f>
        <v>4.315</v>
      </c>
      <c r="G9" s="30">
        <f aca="true" t="shared" si="0" ref="G9:N9">G10+G11+G12</f>
        <v>4.42</v>
      </c>
      <c r="H9" s="30">
        <f t="shared" si="0"/>
        <v>37.39</v>
      </c>
      <c r="I9" s="30">
        <f t="shared" si="0"/>
        <v>86.75</v>
      </c>
      <c r="J9" s="30">
        <f t="shared" si="0"/>
        <v>0.0925</v>
      </c>
      <c r="K9" s="30">
        <f t="shared" si="0"/>
        <v>0.026000000000000002</v>
      </c>
      <c r="L9" s="30">
        <f t="shared" si="0"/>
        <v>0</v>
      </c>
      <c r="M9" s="30">
        <f t="shared" si="0"/>
        <v>10.299999999999999</v>
      </c>
      <c r="N9" s="30">
        <f t="shared" si="0"/>
        <v>0.8300000000000001</v>
      </c>
      <c r="O9" s="47" t="s">
        <v>62</v>
      </c>
    </row>
    <row r="10" spans="2:15" ht="24.75" customHeight="1" thickBot="1">
      <c r="B10" s="1"/>
      <c r="C10" s="3"/>
      <c r="D10" s="51" t="s">
        <v>61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1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1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2"/>
      <c r="B13" s="14"/>
      <c r="C13" s="6"/>
      <c r="D13" s="52" t="s">
        <v>50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82.36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63</v>
      </c>
    </row>
    <row r="14" spans="2:15" ht="24.75" customHeight="1" thickBot="1">
      <c r="B14" s="19"/>
      <c r="C14" s="20"/>
      <c r="D14" s="53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3" t="s">
        <v>14</v>
      </c>
      <c r="E15" s="39"/>
      <c r="F15" s="26">
        <v>0.72</v>
      </c>
      <c r="G15" s="26">
        <v>0.85</v>
      </c>
      <c r="H15" s="26">
        <v>5.6</v>
      </c>
      <c r="I15" s="26">
        <v>44.46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3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2"/>
      <c r="B17" s="14"/>
      <c r="C17" s="6"/>
      <c r="D17" s="52" t="s">
        <v>52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54</v>
      </c>
    </row>
    <row r="18" spans="2:15" ht="24.75" customHeight="1" thickBot="1">
      <c r="B18" s="19"/>
      <c r="C18" s="20"/>
      <c r="D18" s="51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1" t="s">
        <v>48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2"/>
      <c r="B20" s="14"/>
      <c r="C20" s="5" t="s">
        <v>17</v>
      </c>
      <c r="D20" s="50" t="s">
        <v>18</v>
      </c>
      <c r="E20" s="21">
        <v>198</v>
      </c>
      <c r="F20" s="30">
        <v>0.3</v>
      </c>
      <c r="G20" s="30"/>
      <c r="H20" s="30">
        <v>13.8</v>
      </c>
      <c r="I20" s="30">
        <v>38</v>
      </c>
      <c r="J20" s="30"/>
      <c r="K20" s="30"/>
      <c r="L20" s="30"/>
      <c r="M20" s="30"/>
      <c r="N20" s="30"/>
      <c r="O20" s="47" t="s">
        <v>59</v>
      </c>
    </row>
    <row r="21" spans="1:15" s="4" customFormat="1" ht="16.5" hidden="1" thickBot="1">
      <c r="A21" s="32"/>
      <c r="B21" s="14"/>
      <c r="C21" s="5"/>
      <c r="D21" s="13"/>
      <c r="E21" s="21"/>
      <c r="F21" s="30"/>
      <c r="G21" s="30"/>
      <c r="H21" s="30"/>
      <c r="I21" s="30"/>
      <c r="J21" s="30"/>
      <c r="K21" s="30"/>
      <c r="L21" s="30"/>
      <c r="M21" s="30"/>
      <c r="N21" s="30"/>
      <c r="O21" s="47"/>
    </row>
    <row r="22" spans="1:15" s="4" customFormat="1" ht="24" customHeight="1" thickBot="1">
      <c r="A22" s="32"/>
      <c r="B22" s="14"/>
      <c r="C22" s="5" t="s">
        <v>19</v>
      </c>
      <c r="D22" s="56" t="s">
        <v>69</v>
      </c>
      <c r="E22" s="35">
        <v>40</v>
      </c>
      <c r="F22" s="30">
        <f>F23</f>
        <v>0.416</v>
      </c>
      <c r="G22" s="30">
        <f aca="true" t="shared" si="3" ref="G22:N22">G23</f>
        <v>0.032</v>
      </c>
      <c r="H22" s="30">
        <f t="shared" si="3"/>
        <v>2.68</v>
      </c>
      <c r="I22" s="30">
        <f>SUM(I23:I25)</f>
        <v>57.470000000000006</v>
      </c>
      <c r="J22" s="30">
        <f t="shared" si="3"/>
        <v>0.019</v>
      </c>
      <c r="K22" s="30">
        <f t="shared" si="3"/>
        <v>0.022</v>
      </c>
      <c r="L22" s="30">
        <f t="shared" si="3"/>
        <v>1.28</v>
      </c>
      <c r="M22" s="30">
        <f t="shared" si="3"/>
        <v>16.3</v>
      </c>
      <c r="N22" s="30">
        <f t="shared" si="3"/>
        <v>0.2</v>
      </c>
      <c r="O22" s="47" t="s">
        <v>70</v>
      </c>
    </row>
    <row r="23" spans="2:15" ht="25.5" customHeight="1" thickBot="1">
      <c r="B23" s="19"/>
      <c r="C23" s="20"/>
      <c r="D23" s="55" t="s">
        <v>32</v>
      </c>
      <c r="E23" s="34"/>
      <c r="F23" s="26">
        <v>0.416</v>
      </c>
      <c r="G23" s="26">
        <v>0.032</v>
      </c>
      <c r="H23" s="26">
        <v>2.68</v>
      </c>
      <c r="I23" s="26">
        <v>10.88</v>
      </c>
      <c r="J23" s="26">
        <v>0.019</v>
      </c>
      <c r="K23" s="26">
        <v>0.022</v>
      </c>
      <c r="L23" s="26">
        <v>1.28</v>
      </c>
      <c r="M23" s="26">
        <v>16.3</v>
      </c>
      <c r="N23" s="26">
        <v>0.2</v>
      </c>
      <c r="O23" s="15"/>
    </row>
    <row r="24" spans="2:15" ht="25.5" customHeight="1" thickBot="1">
      <c r="B24" s="19"/>
      <c r="C24" s="20"/>
      <c r="D24" s="55" t="s">
        <v>34</v>
      </c>
      <c r="E24" s="34"/>
      <c r="F24" s="26">
        <v>0.056</v>
      </c>
      <c r="G24" s="26"/>
      <c r="H24" s="26">
        <v>0.364</v>
      </c>
      <c r="I24" s="26">
        <v>1.64</v>
      </c>
      <c r="J24" s="26">
        <v>0</v>
      </c>
      <c r="K24" s="26">
        <v>0.028</v>
      </c>
      <c r="L24" s="26">
        <v>0.001</v>
      </c>
      <c r="M24" s="26">
        <v>1.24</v>
      </c>
      <c r="N24" s="26">
        <v>0.032</v>
      </c>
      <c r="O24" s="15"/>
    </row>
    <row r="25" spans="1:15" s="4" customFormat="1" ht="25.5" customHeight="1" thickBot="1">
      <c r="A25" s="32"/>
      <c r="B25" s="25"/>
      <c r="C25" s="18"/>
      <c r="D25" s="55" t="s">
        <v>51</v>
      </c>
      <c r="E25" s="8"/>
      <c r="F25" s="26"/>
      <c r="G25" s="26">
        <v>4.995</v>
      </c>
      <c r="H25" s="26"/>
      <c r="I25" s="26">
        <v>44.95</v>
      </c>
      <c r="J25" s="26"/>
      <c r="K25" s="26"/>
      <c r="L25" s="26"/>
      <c r="M25" s="26"/>
      <c r="N25" s="26"/>
      <c r="O25" s="15"/>
    </row>
    <row r="26" spans="2:15" ht="36" customHeight="1" thickBot="1">
      <c r="B26" s="14"/>
      <c r="C26" s="24"/>
      <c r="D26" s="50" t="s">
        <v>64</v>
      </c>
      <c r="E26" s="16">
        <v>250</v>
      </c>
      <c r="F26" s="28">
        <f>F27+F28+F29+F30+F33</f>
        <v>5.531</v>
      </c>
      <c r="G26" s="28">
        <f aca="true" t="shared" si="4" ref="G26:N26">G27+G28+G29+G30+G33</f>
        <v>8.56</v>
      </c>
      <c r="H26" s="28">
        <f t="shared" si="4"/>
        <v>9.138000000000002</v>
      </c>
      <c r="I26" s="28">
        <f>SUM(I27:I33)</f>
        <v>166.99</v>
      </c>
      <c r="J26" s="28">
        <f t="shared" si="4"/>
        <v>0.11050000000000001</v>
      </c>
      <c r="K26" s="28">
        <f t="shared" si="4"/>
        <v>0.0928</v>
      </c>
      <c r="L26" s="28">
        <f t="shared" si="4"/>
        <v>0.161</v>
      </c>
      <c r="M26" s="28">
        <f t="shared" si="4"/>
        <v>13.06</v>
      </c>
      <c r="N26" s="28">
        <f t="shared" si="4"/>
        <v>0.9040000000000001</v>
      </c>
      <c r="O26" s="49" t="s">
        <v>65</v>
      </c>
    </row>
    <row r="27" spans="2:15" ht="25.5" customHeight="1" thickBot="1">
      <c r="B27" s="19"/>
      <c r="C27" s="20"/>
      <c r="D27" s="51" t="s">
        <v>41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1" t="s">
        <v>33</v>
      </c>
      <c r="E28" s="8"/>
      <c r="F28" s="26">
        <v>1.02</v>
      </c>
      <c r="G28" s="26">
        <v>0.24</v>
      </c>
      <c r="H28" s="26">
        <v>8.22</v>
      </c>
      <c r="I28" s="26">
        <v>40.8</v>
      </c>
      <c r="J28" s="26">
        <v>0.06</v>
      </c>
      <c r="K28" s="26">
        <v>0.02</v>
      </c>
      <c r="L28" s="26"/>
      <c r="M28" s="26">
        <v>5.1</v>
      </c>
      <c r="N28" s="26">
        <v>0.45</v>
      </c>
      <c r="O28" s="15"/>
    </row>
    <row r="29" spans="2:15" ht="25.5" customHeight="1" thickBot="1">
      <c r="B29" s="19"/>
      <c r="C29" s="20"/>
      <c r="D29" s="51" t="s">
        <v>34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1" t="s">
        <v>32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1" t="s">
        <v>68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1" t="s">
        <v>44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1" t="s">
        <v>11</v>
      </c>
      <c r="E33" s="61"/>
      <c r="F33" s="26">
        <v>0.035</v>
      </c>
      <c r="G33" s="26">
        <v>3.9</v>
      </c>
      <c r="H33" s="26">
        <v>0.05</v>
      </c>
      <c r="I33" s="26">
        <v>35.45</v>
      </c>
      <c r="J33" s="26">
        <v>0.0075</v>
      </c>
      <c r="K33" s="26">
        <v>0.006</v>
      </c>
      <c r="L33" s="26"/>
      <c r="M33" s="26">
        <v>0.6</v>
      </c>
      <c r="N33" s="26">
        <v>0.01</v>
      </c>
      <c r="O33" s="15"/>
    </row>
    <row r="34" spans="2:15" ht="38.25" customHeight="1" thickBot="1">
      <c r="B34" s="14"/>
      <c r="C34" s="24"/>
      <c r="D34" s="52" t="s">
        <v>47</v>
      </c>
      <c r="E34" s="7">
        <v>138</v>
      </c>
      <c r="F34" s="22">
        <f>F35+F36+F37+F38+F39+F40+F41</f>
        <v>19.933</v>
      </c>
      <c r="G34" s="22">
        <f aca="true" t="shared" si="5" ref="G34:M34">G35+G36+G37+G38+G39+G40+G41</f>
        <v>21.639999999999997</v>
      </c>
      <c r="H34" s="22">
        <f t="shared" si="5"/>
        <v>27.808</v>
      </c>
      <c r="I34" s="22">
        <f t="shared" si="5"/>
        <v>399.39</v>
      </c>
      <c r="J34" s="22">
        <f t="shared" si="5"/>
        <v>0.1403</v>
      </c>
      <c r="K34" s="22">
        <f t="shared" si="5"/>
        <v>0.23400000000000004</v>
      </c>
      <c r="L34" s="22">
        <f t="shared" si="5"/>
        <v>0.68</v>
      </c>
      <c r="M34" s="22">
        <f t="shared" si="5"/>
        <v>21.709999999999997</v>
      </c>
      <c r="N34" s="60">
        <f>SUM(N35:N41)</f>
        <v>3.0599999999999996</v>
      </c>
      <c r="O34" s="43" t="s">
        <v>66</v>
      </c>
    </row>
    <row r="35" spans="2:15" ht="26.25" customHeight="1" thickBot="1">
      <c r="B35" s="19"/>
      <c r="C35" s="20"/>
      <c r="D35" s="51" t="s">
        <v>41</v>
      </c>
      <c r="E35" s="8"/>
      <c r="F35" s="26">
        <v>12.74</v>
      </c>
      <c r="G35" s="26">
        <v>12.88</v>
      </c>
      <c r="H35" s="26">
        <v>0.49</v>
      </c>
      <c r="I35" s="26">
        <v>168.7</v>
      </c>
      <c r="J35" s="26">
        <v>0.049</v>
      </c>
      <c r="K35" s="26">
        <v>0.1</v>
      </c>
      <c r="L35" s="26"/>
      <c r="M35" s="26">
        <v>12</v>
      </c>
      <c r="N35" s="26">
        <v>1.2</v>
      </c>
      <c r="O35" s="15"/>
    </row>
    <row r="36" spans="1:15" s="4" customFormat="1" ht="26.25" customHeight="1" thickBot="1">
      <c r="A36" s="32"/>
      <c r="B36" s="25"/>
      <c r="C36" s="18"/>
      <c r="D36" s="51" t="s">
        <v>45</v>
      </c>
      <c r="E36" s="38"/>
      <c r="F36" s="26">
        <v>1.86</v>
      </c>
      <c r="G36" s="26">
        <v>1.6</v>
      </c>
      <c r="H36" s="26"/>
      <c r="I36" s="26">
        <v>21.8</v>
      </c>
      <c r="J36" s="26">
        <v>0.004</v>
      </c>
      <c r="K36" s="26">
        <v>0.006</v>
      </c>
      <c r="L36" s="26"/>
      <c r="M36" s="26">
        <v>2.1</v>
      </c>
      <c r="N36" s="26">
        <v>0.9</v>
      </c>
      <c r="O36" s="15"/>
    </row>
    <row r="37" spans="1:15" s="4" customFormat="1" ht="26.25" customHeight="1" thickBot="1">
      <c r="A37" s="32"/>
      <c r="B37" s="25"/>
      <c r="C37" s="18"/>
      <c r="D37" s="51" t="s">
        <v>34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2"/>
      <c r="B38" s="25"/>
      <c r="C38" s="18"/>
      <c r="D38" s="51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2"/>
      <c r="B39" s="25"/>
      <c r="C39" s="18"/>
      <c r="D39" s="51" t="s">
        <v>24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1" t="s">
        <v>11</v>
      </c>
      <c r="E40" s="61"/>
      <c r="F40" s="26">
        <v>0.035</v>
      </c>
      <c r="G40" s="26">
        <v>3.9</v>
      </c>
      <c r="H40" s="26">
        <v>0.05</v>
      </c>
      <c r="I40" s="26">
        <v>35.45</v>
      </c>
      <c r="J40" s="26">
        <v>0.0075</v>
      </c>
      <c r="K40" s="26">
        <v>0.006</v>
      </c>
      <c r="L40" s="26"/>
      <c r="M40" s="26">
        <v>0.6</v>
      </c>
      <c r="N40" s="26">
        <v>0.01</v>
      </c>
      <c r="O40" s="15"/>
    </row>
    <row r="41" spans="2:15" ht="26.25" customHeight="1" thickBot="1">
      <c r="B41" s="19"/>
      <c r="C41" s="20"/>
      <c r="D41" s="51" t="s">
        <v>37</v>
      </c>
      <c r="E41" s="8"/>
      <c r="F41" s="26">
        <v>1.37</v>
      </c>
      <c r="G41" s="26">
        <v>0.2</v>
      </c>
      <c r="H41" s="26">
        <v>21.42</v>
      </c>
      <c r="I41" s="26">
        <v>106.26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4" t="s">
        <v>49</v>
      </c>
      <c r="E42" s="7">
        <v>50</v>
      </c>
      <c r="F42" s="22">
        <f>F43+F44+F45+F46</f>
        <v>1.307</v>
      </c>
      <c r="G42" s="22">
        <f aca="true" t="shared" si="6" ref="G42:N42">G43+G44+G45+G46</f>
        <v>6</v>
      </c>
      <c r="H42" s="22">
        <f t="shared" si="6"/>
        <v>6.4399999999999995</v>
      </c>
      <c r="I42" s="22">
        <f t="shared" si="6"/>
        <v>85.74000000000001</v>
      </c>
      <c r="J42" s="22">
        <f t="shared" si="6"/>
        <v>0.0275</v>
      </c>
      <c r="K42" s="22">
        <f t="shared" si="6"/>
        <v>0.11400000000000002</v>
      </c>
      <c r="L42" s="22">
        <f t="shared" si="6"/>
        <v>0</v>
      </c>
      <c r="M42" s="22">
        <f t="shared" si="6"/>
        <v>5.949999999999999</v>
      </c>
      <c r="N42" s="22">
        <f t="shared" si="6"/>
        <v>0.23</v>
      </c>
      <c r="O42" s="43" t="s">
        <v>67</v>
      </c>
    </row>
    <row r="43" spans="2:15" ht="25.5" customHeight="1" thickBot="1">
      <c r="B43" s="1"/>
      <c r="C43" s="3"/>
      <c r="D43" s="55" t="s">
        <v>36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5" t="s">
        <v>35</v>
      </c>
      <c r="E44" s="8"/>
      <c r="F44" s="26">
        <v>0.28</v>
      </c>
      <c r="G44" s="26">
        <v>2</v>
      </c>
      <c r="H44" s="26">
        <v>0.32</v>
      </c>
      <c r="I44" s="26">
        <v>20.6</v>
      </c>
      <c r="J44" s="26"/>
      <c r="K44" s="26">
        <v>0.002</v>
      </c>
      <c r="L44" s="26"/>
      <c r="M44" s="26">
        <v>3.6</v>
      </c>
      <c r="N44" s="26">
        <v>0.03</v>
      </c>
      <c r="O44" s="15"/>
    </row>
    <row r="45" spans="2:15" ht="25.5" customHeight="1" thickBot="1">
      <c r="B45" s="19"/>
      <c r="C45" s="20"/>
      <c r="D45" s="55" t="s">
        <v>23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5" t="s">
        <v>11</v>
      </c>
      <c r="E46" s="61"/>
      <c r="F46" s="26">
        <v>0.035</v>
      </c>
      <c r="G46" s="26">
        <v>3.9</v>
      </c>
      <c r="H46" s="26">
        <v>0.05</v>
      </c>
      <c r="I46" s="26">
        <v>35.45</v>
      </c>
      <c r="J46" s="26">
        <v>0.0075</v>
      </c>
      <c r="K46" s="26">
        <v>0.006</v>
      </c>
      <c r="L46" s="26"/>
      <c r="M46" s="26">
        <v>0.6</v>
      </c>
      <c r="N46" s="26">
        <v>0.01</v>
      </c>
      <c r="O46" s="15"/>
    </row>
    <row r="47" spans="1:15" s="4" customFormat="1" ht="24.75" customHeight="1" thickBot="1">
      <c r="A47" s="32"/>
      <c r="B47" s="14"/>
      <c r="C47" s="6"/>
      <c r="D47" s="52" t="s">
        <v>21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55</v>
      </c>
    </row>
    <row r="48" spans="2:15" ht="24.75" customHeight="1" thickBot="1">
      <c r="B48" s="14"/>
      <c r="C48" s="24"/>
      <c r="D48" s="52" t="s">
        <v>39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58</v>
      </c>
    </row>
    <row r="49" spans="2:15" ht="24.75" customHeight="1" thickBot="1">
      <c r="B49" s="19"/>
      <c r="C49" s="20"/>
      <c r="D49" s="51" t="s">
        <v>40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2"/>
      <c r="B50" s="25"/>
      <c r="C50" s="18"/>
      <c r="D50" s="51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2"/>
      <c r="B51" s="14"/>
      <c r="C51" s="5" t="s">
        <v>22</v>
      </c>
      <c r="D51" s="50" t="s">
        <v>20</v>
      </c>
      <c r="E51" s="21">
        <v>197</v>
      </c>
      <c r="F51" s="30">
        <v>4.2</v>
      </c>
      <c r="G51" s="30">
        <v>3.76</v>
      </c>
      <c r="H51" s="30">
        <v>7.05</v>
      </c>
      <c r="I51" s="30">
        <v>78</v>
      </c>
      <c r="J51" s="30"/>
      <c r="K51" s="30"/>
      <c r="L51" s="30"/>
      <c r="M51" s="30">
        <v>186</v>
      </c>
      <c r="N51" s="30">
        <v>0.3</v>
      </c>
      <c r="O51" s="47" t="s">
        <v>56</v>
      </c>
    </row>
    <row r="52" spans="2:15" ht="24.75" customHeight="1" thickBot="1">
      <c r="B52" s="14"/>
      <c r="C52" s="24"/>
      <c r="D52" s="52" t="s">
        <v>72</v>
      </c>
      <c r="E52" s="7">
        <v>90</v>
      </c>
      <c r="F52" s="22">
        <v>0.536</v>
      </c>
      <c r="G52" s="22">
        <v>2.064</v>
      </c>
      <c r="H52" s="22">
        <v>5.168</v>
      </c>
      <c r="I52" s="22">
        <v>41.28</v>
      </c>
      <c r="J52" s="22"/>
      <c r="K52" s="22"/>
      <c r="L52" s="22"/>
      <c r="M52" s="22"/>
      <c r="N52" s="22"/>
      <c r="O52" s="43" t="s">
        <v>73</v>
      </c>
    </row>
    <row r="53" spans="2:15" ht="22.5" customHeight="1" thickBot="1">
      <c r="B53" s="9"/>
      <c r="C53" s="2"/>
      <c r="D53" s="2" t="s">
        <v>25</v>
      </c>
      <c r="E53" s="38"/>
      <c r="F53" s="27">
        <f aca="true" t="shared" si="8" ref="F53:M53">F52+F51+F48+F47+F42+F34+F26+F22+F20+F17+F13+F9+F21</f>
        <v>42.53299999999999</v>
      </c>
      <c r="G53" s="27">
        <f t="shared" si="8"/>
        <v>53.046</v>
      </c>
      <c r="H53" s="27">
        <f t="shared" si="8"/>
        <v>170.692</v>
      </c>
      <c r="I53" s="27">
        <f t="shared" si="8"/>
        <v>1293.07</v>
      </c>
      <c r="J53" s="27">
        <f t="shared" si="8"/>
        <v>0.8758000000000001</v>
      </c>
      <c r="K53" s="27">
        <f t="shared" si="8"/>
        <v>1.1028000000000002</v>
      </c>
      <c r="L53" s="27">
        <f t="shared" si="8"/>
        <v>3.1210000000000004</v>
      </c>
      <c r="M53" s="27">
        <f t="shared" si="8"/>
        <v>282.398</v>
      </c>
      <c r="N53" s="27">
        <f>N52+N51+N48+N47+N42+N34+N26+N22+N20+N17+N13+N9+N21</f>
        <v>7.935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3" t="s">
        <v>0</v>
      </c>
      <c r="C59" s="63" t="s">
        <v>30</v>
      </c>
      <c r="D59" s="63" t="s">
        <v>31</v>
      </c>
      <c r="E59" s="63" t="s">
        <v>27</v>
      </c>
      <c r="F59" s="72" t="s">
        <v>1</v>
      </c>
      <c r="G59" s="81"/>
      <c r="H59" s="82"/>
      <c r="I59" s="63" t="s">
        <v>42</v>
      </c>
      <c r="J59" s="72" t="s">
        <v>29</v>
      </c>
      <c r="K59" s="81"/>
      <c r="L59" s="82"/>
      <c r="M59" s="72" t="s">
        <v>43</v>
      </c>
      <c r="N59" s="82"/>
      <c r="O59" s="68" t="s">
        <v>53</v>
      </c>
    </row>
    <row r="60" spans="2:15" ht="15" customHeight="1">
      <c r="B60" s="66"/>
      <c r="C60" s="66"/>
      <c r="D60" s="66"/>
      <c r="E60" s="64"/>
      <c r="F60" s="83"/>
      <c r="G60" s="84"/>
      <c r="H60" s="85"/>
      <c r="I60" s="64"/>
      <c r="J60" s="83"/>
      <c r="K60" s="84"/>
      <c r="L60" s="85"/>
      <c r="M60" s="83"/>
      <c r="N60" s="85"/>
      <c r="O60" s="69"/>
    </row>
    <row r="61" spans="2:15" ht="15" customHeight="1">
      <c r="B61" s="66"/>
      <c r="C61" s="66"/>
      <c r="D61" s="66"/>
      <c r="E61" s="64"/>
      <c r="F61" s="83"/>
      <c r="G61" s="84"/>
      <c r="H61" s="85"/>
      <c r="I61" s="64"/>
      <c r="J61" s="83"/>
      <c r="K61" s="84"/>
      <c r="L61" s="85"/>
      <c r="M61" s="83"/>
      <c r="N61" s="85"/>
      <c r="O61" s="69"/>
    </row>
    <row r="62" spans="2:15" ht="15" customHeight="1">
      <c r="B62" s="66"/>
      <c r="C62" s="66"/>
      <c r="D62" s="66"/>
      <c r="E62" s="64"/>
      <c r="F62" s="83"/>
      <c r="G62" s="84"/>
      <c r="H62" s="85"/>
      <c r="I62" s="64"/>
      <c r="J62" s="83"/>
      <c r="K62" s="84"/>
      <c r="L62" s="85"/>
      <c r="M62" s="83"/>
      <c r="N62" s="85"/>
      <c r="O62" s="69"/>
    </row>
    <row r="63" spans="2:15" ht="21.75" customHeight="1" thickBot="1">
      <c r="B63" s="67"/>
      <c r="C63" s="67"/>
      <c r="D63" s="67"/>
      <c r="E63" s="65"/>
      <c r="F63" s="86"/>
      <c r="G63" s="87"/>
      <c r="H63" s="88"/>
      <c r="I63" s="65"/>
      <c r="J63" s="86"/>
      <c r="K63" s="87"/>
      <c r="L63" s="88"/>
      <c r="M63" s="86"/>
      <c r="N63" s="88"/>
      <c r="O63" s="70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26</v>
      </c>
      <c r="D65" s="50" t="s">
        <v>38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64.876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57</v>
      </c>
    </row>
    <row r="66" spans="2:15" ht="26.25" customHeight="1" thickBot="1">
      <c r="B66" s="1"/>
      <c r="C66" s="3"/>
      <c r="D66" s="57" t="s">
        <v>24</v>
      </c>
      <c r="E66" s="12"/>
      <c r="F66" s="31">
        <v>6.1</v>
      </c>
      <c r="G66" s="31">
        <v>5.5</v>
      </c>
      <c r="H66" s="31">
        <v>0.33</v>
      </c>
      <c r="I66" s="31">
        <v>39.25</v>
      </c>
      <c r="J66" s="31">
        <v>0.033</v>
      </c>
      <c r="K66" s="31">
        <v>0.2</v>
      </c>
      <c r="L66" s="31"/>
      <c r="M66" s="31">
        <v>26.4</v>
      </c>
      <c r="N66" s="31">
        <v>1.2</v>
      </c>
      <c r="O66" s="15"/>
    </row>
    <row r="67" spans="2:15" ht="26.25" customHeight="1" thickBot="1">
      <c r="B67" s="1"/>
      <c r="C67" s="3"/>
      <c r="D67" s="57" t="s">
        <v>20</v>
      </c>
      <c r="E67" s="12"/>
      <c r="F67" s="29">
        <v>1.4</v>
      </c>
      <c r="G67" s="29">
        <v>1.25</v>
      </c>
      <c r="H67" s="29">
        <v>2.35</v>
      </c>
      <c r="I67" s="29">
        <v>5.34</v>
      </c>
      <c r="J67" s="29">
        <v>0.02</v>
      </c>
      <c r="K67" s="29">
        <v>0.075</v>
      </c>
      <c r="L67" s="29">
        <v>0.75</v>
      </c>
      <c r="M67" s="29">
        <v>62</v>
      </c>
      <c r="N67" s="29">
        <v>0.1</v>
      </c>
      <c r="O67" s="15"/>
    </row>
    <row r="68" spans="2:15" ht="26.25" customHeight="1" thickBot="1">
      <c r="B68" s="1"/>
      <c r="C68" s="3"/>
      <c r="D68" s="55" t="s">
        <v>11</v>
      </c>
      <c r="E68" s="62"/>
      <c r="F68" s="26">
        <v>0.014</v>
      </c>
      <c r="G68" s="26">
        <v>1.56</v>
      </c>
      <c r="H68" s="26">
        <v>0.02</v>
      </c>
      <c r="I68" s="26">
        <v>14.18</v>
      </c>
      <c r="J68" s="26">
        <v>0.003</v>
      </c>
      <c r="K68" s="26">
        <v>0.0024</v>
      </c>
      <c r="L68" s="26"/>
      <c r="M68" s="26">
        <v>0.24</v>
      </c>
      <c r="N68" s="26">
        <v>0.004</v>
      </c>
      <c r="O68" s="15"/>
    </row>
    <row r="69" spans="2:15" ht="26.25" customHeight="1" thickBot="1">
      <c r="B69" s="1"/>
      <c r="C69" s="3"/>
      <c r="D69" s="55" t="s">
        <v>23</v>
      </c>
      <c r="E69" s="12"/>
      <c r="F69" s="29">
        <v>0.318</v>
      </c>
      <c r="G69" s="29">
        <v>0.039</v>
      </c>
      <c r="H69" s="29">
        <v>2.03</v>
      </c>
      <c r="I69" s="29">
        <v>6.106</v>
      </c>
      <c r="J69" s="29">
        <v>0.007</v>
      </c>
      <c r="K69" s="29">
        <v>0.002</v>
      </c>
      <c r="L69" s="29"/>
      <c r="M69" s="29">
        <v>0.54</v>
      </c>
      <c r="N69" s="29">
        <v>0.036</v>
      </c>
      <c r="O69" s="15"/>
    </row>
    <row r="70" spans="2:15" ht="26.25" customHeight="1" thickBot="1">
      <c r="B70" s="14"/>
      <c r="C70" s="24"/>
      <c r="D70" s="52" t="s">
        <v>21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55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25</v>
      </c>
      <c r="E72" s="38"/>
      <c r="F72" s="27">
        <f aca="true" t="shared" si="10" ref="F72:M72">F65+F70</f>
        <v>9.138</v>
      </c>
      <c r="G72" s="27">
        <f t="shared" si="10"/>
        <v>7.029</v>
      </c>
      <c r="H72" s="27">
        <f t="shared" si="10"/>
        <v>11.55</v>
      </c>
      <c r="I72" s="27">
        <f t="shared" si="10"/>
        <v>82.976</v>
      </c>
      <c r="J72" s="27">
        <f t="shared" si="10"/>
        <v>0.096</v>
      </c>
      <c r="K72" s="27">
        <f t="shared" si="10"/>
        <v>0.29300000000000004</v>
      </c>
      <c r="L72" s="27">
        <f t="shared" si="10"/>
        <v>0.75</v>
      </c>
      <c r="M72" s="27">
        <f t="shared" si="10"/>
        <v>95.94000000000001</v>
      </c>
      <c r="N72" s="27">
        <f>N65+N70</f>
        <v>7.336</v>
      </c>
      <c r="O72" s="44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B59:B63"/>
    <mergeCell ref="C59:C63"/>
    <mergeCell ref="D59:D63"/>
    <mergeCell ref="E59:E63"/>
    <mergeCell ref="F59:H63"/>
    <mergeCell ref="I59:I63"/>
    <mergeCell ref="J59:L63"/>
    <mergeCell ref="M59:N63"/>
    <mergeCell ref="O59:O63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2023-04-14T10:34:01Z</cp:lastPrinted>
  <dcterms:created xsi:type="dcterms:W3CDTF">2019-11-19T11:04:26Z</dcterms:created>
  <dcterms:modified xsi:type="dcterms:W3CDTF">2023-04-14T10:34:25Z</dcterms:modified>
  <cp:category/>
  <cp:version/>
  <cp:contentType/>
  <cp:contentStatus/>
</cp:coreProperties>
</file>