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6 день" sheetId="1" r:id="rId1"/>
  </sheets>
  <definedNames>
    <definedName name="_xlnm.Print_Area" localSheetId="0">'06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<sst xmlns="http://schemas.openxmlformats.org/spreadsheetml/2006/main" count="114" uniqueCount="80">
  <si>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</si>
  <si>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</si>
  <si>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</si>
  <si>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</si>
  <si>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</si>
  <si>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</si>
  <si>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</si>
  <si>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</si>
  <si>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</si>
  <si>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</si>
  <si>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</si>
  <si>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</si>
  <si>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</si>
  <si>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</si>
  <si>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</si>
  <si>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</si>
  <si>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</si>
  <si>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</si>
  <si>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</si>
  <si>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</si>
  <si>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</si>
  <si>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</si>
  <si>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</si>
  <si>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</si>
  <si>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</si>
  <si>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</si>
  <si>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</si>
  <si>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</si>
  <si>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</si>
  <si>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</si>
  <si>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</si>
  <si>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</si>
  <si>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</si>
  <si>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</si>
  <si>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</si>
  <si>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</si>
  <si>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</si>
  <si>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</si>
  <si>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</si>
  <si>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</si>
  <si>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</si>
  <si>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Омлет</t>
  </si>
  <si>
    <t>Пшено</t>
  </si>
  <si>
    <t>Гречка</t>
  </si>
  <si>
    <t>Салат из капусты с растительным маслом</t>
  </si>
  <si>
    <t xml:space="preserve">Капуста </t>
  </si>
  <si>
    <t>Куры</t>
  </si>
  <si>
    <t>Какао со сгущённым молоком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</si>
  <si>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</si>
  <si>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</si>
  <si>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</si>
  <si>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</si>
  <si>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</si>
  <si>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</si>
  <si>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Томатный соус</t>
  </si>
  <si>
    <t xml:space="preserve">Мука </t>
  </si>
  <si>
    <t>Сыр</t>
  </si>
  <si>
    <t>Масло шоколадное</t>
  </si>
  <si>
    <t>Булка с шоколадным маслом</t>
  </si>
  <si>
    <t>Рыба пикша</t>
  </si>
  <si>
    <t>Лавровый лист</t>
  </si>
  <si>
    <t>№ техн.  карты</t>
  </si>
  <si>
    <t>12</t>
  </si>
  <si>
    <t>40</t>
  </si>
  <si>
    <t>41</t>
  </si>
  <si>
    <t>38</t>
  </si>
  <si>
    <t>14</t>
  </si>
  <si>
    <t>49</t>
  </si>
  <si>
    <t>32</t>
  </si>
  <si>
    <t>Каша гречневая рассыпчатая</t>
  </si>
  <si>
    <t>99</t>
  </si>
  <si>
    <t>25</t>
  </si>
  <si>
    <t>105</t>
  </si>
  <si>
    <t>Суп картофельно-рыбный с пшеном</t>
  </si>
  <si>
    <t>92</t>
  </si>
  <si>
    <t>6 день.</t>
  </si>
  <si>
    <t>Гренка с сыром</t>
  </si>
  <si>
    <t>69</t>
  </si>
  <si>
    <t xml:space="preserve">Кофейный напиток  </t>
  </si>
  <si>
    <t>05.06.2023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</si>
</sst>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33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61">
      <selection activeCell="P2" sqref="P1:Q16384"/>
    </sheetView>
  </sheetViews>
  <sheetFormatPr defaultColWidth="9.140625" defaultRowHeight="15"/>
  <cols>
    <col min="1" max="1" width="2.28125" style="31" customWidth="1"/>
    <col min="2" max="2" width="7.8515625" style="31" customWidth="1"/>
    <col min="3" max="3" width="22.8515625" style="31" bestFit="1" customWidth="1"/>
    <col min="4" max="4" width="43.140625" style="31" bestFit="1" customWidth="1"/>
    <col min="5" max="5" width="15.8515625" style="31" bestFit="1" customWidth="1"/>
    <col min="6" max="6" width="9.28125" style="31" bestFit="1" customWidth="1"/>
    <col min="7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6.7109375" style="31" customWidth="1"/>
    <col min="15" max="15" width="10.00390625" style="33" customWidth="1"/>
  </cols>
  <sheetData>
    <row r="1" spans="2:15" ht="24">
      <c r="B1" s="74" t="s">
        <v>75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5" thickBot="1">
      <c r="C2" s="31" t="s">
        <v>79</v>
      </c>
    </row>
    <row r="3" spans="2:15" ht="31.5" customHeight="1">
      <c r="B3" s="57" t="s">
        <v>0</v>
      </c>
      <c r="C3" s="57" t="s">
        <v>36</v>
      </c>
      <c r="D3" s="57" t="s">
        <v>37</v>
      </c>
      <c r="E3" s="57" t="s">
        <v>33</v>
      </c>
      <c r="F3" s="62" t="s">
        <v>34</v>
      </c>
      <c r="G3" s="75"/>
      <c r="H3" s="76"/>
      <c r="I3" s="57" t="s">
        <v>49</v>
      </c>
      <c r="J3" s="62" t="s">
        <v>35</v>
      </c>
      <c r="K3" s="75"/>
      <c r="L3" s="76"/>
      <c r="M3" s="62" t="s">
        <v>50</v>
      </c>
      <c r="N3" s="76"/>
      <c r="O3" s="71" t="s">
        <v>61</v>
      </c>
    </row>
    <row r="4" spans="2:15" ht="15" customHeight="1">
      <c r="B4" s="60"/>
      <c r="C4" s="60"/>
      <c r="D4" s="60"/>
      <c r="E4" s="60"/>
      <c r="F4" s="77"/>
      <c r="G4" s="78"/>
      <c r="H4" s="79"/>
      <c r="I4" s="60"/>
      <c r="J4" s="77"/>
      <c r="K4" s="78"/>
      <c r="L4" s="79"/>
      <c r="M4" s="77"/>
      <c r="N4" s="79"/>
      <c r="O4" s="72"/>
    </row>
    <row r="5" spans="2:15" ht="15" customHeight="1">
      <c r="B5" s="60"/>
      <c r="C5" s="60"/>
      <c r="D5" s="60"/>
      <c r="E5" s="60"/>
      <c r="F5" s="77"/>
      <c r="G5" s="78"/>
      <c r="H5" s="79"/>
      <c r="I5" s="60"/>
      <c r="J5" s="77"/>
      <c r="K5" s="78"/>
      <c r="L5" s="79"/>
      <c r="M5" s="77"/>
      <c r="N5" s="79"/>
      <c r="O5" s="72"/>
    </row>
    <row r="6" spans="2:15" ht="15" customHeight="1">
      <c r="B6" s="60"/>
      <c r="C6" s="60"/>
      <c r="D6" s="60"/>
      <c r="E6" s="60"/>
      <c r="F6" s="77"/>
      <c r="G6" s="78"/>
      <c r="H6" s="79"/>
      <c r="I6" s="60"/>
      <c r="J6" s="77"/>
      <c r="K6" s="78"/>
      <c r="L6" s="79"/>
      <c r="M6" s="77"/>
      <c r="N6" s="79"/>
      <c r="O6" s="72"/>
    </row>
    <row r="7" spans="2:15" ht="15" customHeight="1" thickBot="1">
      <c r="B7" s="61"/>
      <c r="C7" s="61"/>
      <c r="D7" s="61"/>
      <c r="E7" s="61"/>
      <c r="F7" s="80"/>
      <c r="G7" s="81"/>
      <c r="H7" s="82"/>
      <c r="I7" s="61"/>
      <c r="J7" s="80"/>
      <c r="K7" s="81"/>
      <c r="L7" s="82"/>
      <c r="M7" s="80"/>
      <c r="N7" s="82"/>
      <c r="O7" s="73"/>
    </row>
    <row r="8" spans="2:15" ht="15.75" thickBot="1">
      <c r="B8" s="43"/>
      <c r="C8" s="44"/>
      <c r="D8" s="44"/>
      <c r="E8" s="44"/>
      <c r="F8" s="44" t="s">
        <v>2</v>
      </c>
      <c r="G8" s="44" t="s">
        <v>3</v>
      </c>
      <c r="H8" s="44" t="s">
        <v>4</v>
      </c>
      <c r="I8" s="44"/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34"/>
    </row>
    <row r="9" spans="1:15" s="12" customFormat="1" ht="39.75" customHeight="1" thickBot="1">
      <c r="A9" s="32"/>
      <c r="B9" s="17"/>
      <c r="C9" s="5" t="s">
        <v>10</v>
      </c>
      <c r="D9" s="55" t="s">
        <v>11</v>
      </c>
      <c r="E9" s="7">
        <v>100</v>
      </c>
      <c r="F9" s="22">
        <f>F10+F11+F12</f>
        <v>4.195</v>
      </c>
      <c r="G9" s="22">
        <f aca="true" t="shared" si="0" ref="G9:N9">G10+G11+G12</f>
        <v>4.34</v>
      </c>
      <c r="H9" s="22">
        <f t="shared" si="0"/>
        <v>37.91</v>
      </c>
      <c r="I9" s="22">
        <f t="shared" si="0"/>
        <v>212.085</v>
      </c>
      <c r="J9" s="22">
        <f t="shared" si="0"/>
        <v>0.3155</v>
      </c>
      <c r="K9" s="22">
        <f t="shared" si="0"/>
        <v>0.022</v>
      </c>
      <c r="L9" s="22">
        <f t="shared" si="0"/>
        <v>0</v>
      </c>
      <c r="M9" s="22">
        <f t="shared" si="0"/>
        <v>8.399999999999999</v>
      </c>
      <c r="N9" s="22">
        <f t="shared" si="0"/>
        <v>0.672</v>
      </c>
      <c r="O9" s="35">
        <v>48</v>
      </c>
    </row>
    <row r="10" spans="2:15" ht="21" customHeight="1" thickBot="1">
      <c r="B10" s="1"/>
      <c r="C10" s="3"/>
      <c r="D10" s="51" t="s">
        <v>12</v>
      </c>
      <c r="E10" s="8"/>
      <c r="F10" s="24">
        <v>4.16</v>
      </c>
      <c r="G10" s="24">
        <v>0.44</v>
      </c>
      <c r="H10" s="24">
        <v>27.88</v>
      </c>
      <c r="I10" s="24">
        <v>138.735</v>
      </c>
      <c r="J10" s="24">
        <v>0.308</v>
      </c>
      <c r="K10" s="24">
        <v>0.016</v>
      </c>
      <c r="L10" s="24"/>
      <c r="M10" s="24">
        <v>7.6</v>
      </c>
      <c r="N10" s="24">
        <v>0.632</v>
      </c>
      <c r="O10" s="36"/>
    </row>
    <row r="11" spans="2:15" ht="21" customHeight="1" thickBot="1">
      <c r="B11" s="1"/>
      <c r="C11" s="3"/>
      <c r="D11" s="51" t="s">
        <v>13</v>
      </c>
      <c r="E11" s="56"/>
      <c r="F11" s="24">
        <v>0.035</v>
      </c>
      <c r="G11" s="24">
        <v>3.9</v>
      </c>
      <c r="H11" s="24">
        <v>0.05</v>
      </c>
      <c r="I11" s="24">
        <v>35.45</v>
      </c>
      <c r="J11" s="24">
        <v>0.0075</v>
      </c>
      <c r="K11" s="24">
        <v>0.006</v>
      </c>
      <c r="L11" s="24"/>
      <c r="M11" s="24">
        <v>0.6</v>
      </c>
      <c r="N11" s="24">
        <v>0.01</v>
      </c>
      <c r="O11" s="37"/>
    </row>
    <row r="12" spans="2:15" ht="21" customHeight="1" thickBot="1">
      <c r="B12" s="1"/>
      <c r="C12" s="3"/>
      <c r="D12" s="51" t="s">
        <v>14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38"/>
    </row>
    <row r="13" spans="1:15" s="4" customFormat="1" ht="21" customHeight="1" thickBot="1">
      <c r="A13" s="31"/>
      <c r="B13" s="17"/>
      <c r="C13" s="6"/>
      <c r="D13" s="55" t="s">
        <v>47</v>
      </c>
      <c r="E13" s="7">
        <v>200</v>
      </c>
      <c r="F13" s="22">
        <f>F14+F15+F16</f>
        <v>0.72</v>
      </c>
      <c r="G13" s="22">
        <f aca="true" t="shared" si="1" ref="G13:N13">G14+G15+G16</f>
        <v>0.85</v>
      </c>
      <c r="H13" s="22">
        <f t="shared" si="1"/>
        <v>15.58</v>
      </c>
      <c r="I13" s="22">
        <f t="shared" si="1"/>
        <v>126.82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39" t="s">
        <v>62</v>
      </c>
    </row>
    <row r="14" spans="2:15" ht="21" customHeight="1" thickBot="1">
      <c r="B14" s="1"/>
      <c r="C14" s="3"/>
      <c r="D14" s="51" t="s">
        <v>15</v>
      </c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36"/>
    </row>
    <row r="15" spans="2:15" ht="21" customHeight="1" thickBot="1">
      <c r="B15" s="1"/>
      <c r="C15" s="3"/>
      <c r="D15" s="51" t="s">
        <v>16</v>
      </c>
      <c r="E15" s="56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0.098</v>
      </c>
      <c r="L15" s="24"/>
      <c r="M15" s="24">
        <v>7.1</v>
      </c>
      <c r="N15" s="24">
        <v>0.021</v>
      </c>
      <c r="O15" s="37"/>
    </row>
    <row r="16" spans="2:15" ht="21" customHeight="1" thickBot="1">
      <c r="B16" s="1"/>
      <c r="C16" s="3"/>
      <c r="D16" s="51" t="s">
        <v>17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37"/>
    </row>
    <row r="17" spans="1:15" s="4" customFormat="1" ht="21" customHeight="1" thickBot="1">
      <c r="A17" s="31"/>
      <c r="B17" s="17"/>
      <c r="C17" s="6"/>
      <c r="D17" s="47" t="s">
        <v>58</v>
      </c>
      <c r="E17" s="7">
        <v>37</v>
      </c>
      <c r="F17" s="22">
        <f>F18+F19</f>
        <v>2.394</v>
      </c>
      <c r="G17" s="22">
        <f aca="true" t="shared" si="2" ref="G17:N17">G18+G19</f>
        <v>5.24</v>
      </c>
      <c r="H17" s="22">
        <f t="shared" si="2"/>
        <v>16.31</v>
      </c>
      <c r="I17" s="22">
        <f t="shared" si="2"/>
        <v>123.67999999999999</v>
      </c>
      <c r="J17" s="22">
        <f t="shared" si="2"/>
        <v>0.2715</v>
      </c>
      <c r="K17" s="22">
        <f t="shared" si="2"/>
        <v>0.0324</v>
      </c>
      <c r="L17" s="22">
        <f t="shared" si="2"/>
        <v>0</v>
      </c>
      <c r="M17" s="22">
        <f t="shared" si="2"/>
        <v>6.84</v>
      </c>
      <c r="N17" s="22">
        <f t="shared" si="2"/>
        <v>0.608</v>
      </c>
      <c r="O17" s="39">
        <v>44</v>
      </c>
    </row>
    <row r="18" spans="2:15" ht="21" customHeight="1" thickBot="1">
      <c r="B18" s="1"/>
      <c r="C18" s="3"/>
      <c r="D18" s="51" t="s">
        <v>18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0.024</v>
      </c>
      <c r="L18" s="24"/>
      <c r="M18" s="24">
        <v>6</v>
      </c>
      <c r="N18" s="24">
        <v>0.594</v>
      </c>
      <c r="O18" s="36"/>
    </row>
    <row r="19" spans="2:15" ht="21" customHeight="1" thickBot="1">
      <c r="B19" s="1"/>
      <c r="C19" s="3"/>
      <c r="D19" s="49" t="s">
        <v>57</v>
      </c>
      <c r="E19" s="8"/>
      <c r="F19" s="24">
        <v>0.084</v>
      </c>
      <c r="G19" s="24">
        <v>4.34</v>
      </c>
      <c r="H19" s="24">
        <v>1.37</v>
      </c>
      <c r="I19" s="24">
        <v>45.08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8"/>
    </row>
    <row r="20" spans="1:15" s="4" customFormat="1" ht="27" customHeight="1" thickBot="1">
      <c r="A20" s="31"/>
      <c r="B20" s="17"/>
      <c r="C20" s="5" t="s">
        <v>19</v>
      </c>
      <c r="D20" s="50" t="s">
        <v>20</v>
      </c>
      <c r="E20" s="7">
        <v>110</v>
      </c>
      <c r="F20" s="22">
        <v>0.5</v>
      </c>
      <c r="G20" s="22"/>
      <c r="H20" s="22">
        <v>9.1</v>
      </c>
      <c r="I20" s="22">
        <v>45.6</v>
      </c>
      <c r="J20" s="22"/>
      <c r="K20" s="22"/>
      <c r="L20" s="22"/>
      <c r="M20" s="22"/>
      <c r="N20" s="22"/>
      <c r="O20" s="35" t="s">
        <v>72</v>
      </c>
    </row>
    <row r="21" spans="1:15" s="4" customFormat="1" ht="37.5" customHeight="1" thickBot="1">
      <c r="A21" s="31"/>
      <c r="B21" s="17"/>
      <c r="C21" s="5" t="s">
        <v>21</v>
      </c>
      <c r="D21" s="45" t="s">
        <v>44</v>
      </c>
      <c r="E21" s="21">
        <v>45</v>
      </c>
      <c r="F21" s="28">
        <f aca="true" t="shared" si="3" ref="F21:N21">F22+F23</f>
        <v>0.72</v>
      </c>
      <c r="G21" s="28">
        <f t="shared" si="3"/>
        <v>4.995</v>
      </c>
      <c r="H21" s="28">
        <f t="shared" si="3"/>
        <v>2.08</v>
      </c>
      <c r="I21" s="28">
        <f t="shared" si="3"/>
        <v>54.550000000000004</v>
      </c>
      <c r="J21" s="28">
        <f t="shared" si="3"/>
        <v>0</v>
      </c>
      <c r="K21" s="28">
        <f t="shared" si="3"/>
        <v>0.016</v>
      </c>
      <c r="L21" s="28">
        <f t="shared" si="3"/>
        <v>24</v>
      </c>
      <c r="M21" s="28">
        <f t="shared" si="3"/>
        <v>19.2</v>
      </c>
      <c r="N21" s="28">
        <f t="shared" si="3"/>
        <v>0.24</v>
      </c>
      <c r="O21" s="41" t="s">
        <v>67</v>
      </c>
    </row>
    <row r="22" spans="2:15" ht="22.5" customHeight="1" thickBot="1">
      <c r="B22" s="1"/>
      <c r="C22" s="3"/>
      <c r="D22" s="46" t="s">
        <v>45</v>
      </c>
      <c r="E22" s="8"/>
      <c r="F22" s="24">
        <v>0.72</v>
      </c>
      <c r="G22" s="24"/>
      <c r="H22" s="24">
        <v>2.08</v>
      </c>
      <c r="I22" s="24">
        <v>9.6</v>
      </c>
      <c r="J22" s="24"/>
      <c r="K22" s="24">
        <v>0.016</v>
      </c>
      <c r="L22" s="24">
        <v>24</v>
      </c>
      <c r="M22" s="24">
        <v>19.2</v>
      </c>
      <c r="N22" s="24">
        <v>0.24</v>
      </c>
      <c r="O22" s="18"/>
    </row>
    <row r="23" spans="2:15" ht="22.5" customHeight="1" thickBot="1">
      <c r="B23" s="1"/>
      <c r="C23" s="3"/>
      <c r="D23" s="46" t="s">
        <v>22</v>
      </c>
      <c r="E23" s="8"/>
      <c r="F23" s="24">
        <v>0</v>
      </c>
      <c r="G23" s="24">
        <v>4.995</v>
      </c>
      <c r="H23" s="24">
        <v>0</v>
      </c>
      <c r="I23" s="24">
        <v>44.95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18"/>
    </row>
    <row r="24" spans="1:15" s="4" customFormat="1" ht="22.5" customHeight="1" thickBot="1">
      <c r="A24" s="31"/>
      <c r="B24" s="17"/>
      <c r="C24" s="6"/>
      <c r="D24" s="48" t="s">
        <v>73</v>
      </c>
      <c r="E24" s="7">
        <v>250</v>
      </c>
      <c r="F24" s="22">
        <f aca="true" t="shared" si="4" ref="F24:N24">F25+F26+F27+F28+F29</f>
        <v>5.548</v>
      </c>
      <c r="G24" s="22">
        <f t="shared" si="4"/>
        <v>0.646</v>
      </c>
      <c r="H24" s="22">
        <f t="shared" si="4"/>
        <v>11.502</v>
      </c>
      <c r="I24" s="22">
        <f>SUM(I25:I32)</f>
        <v>112.86</v>
      </c>
      <c r="J24" s="22">
        <f t="shared" si="4"/>
        <v>0.25</v>
      </c>
      <c r="K24" s="22">
        <f t="shared" si="4"/>
        <v>0.06</v>
      </c>
      <c r="L24" s="22">
        <f t="shared" si="4"/>
        <v>0.52</v>
      </c>
      <c r="M24" s="22">
        <f t="shared" si="4"/>
        <v>8.379999999999999</v>
      </c>
      <c r="N24" s="22">
        <f t="shared" si="4"/>
        <v>0.7380000000000001</v>
      </c>
      <c r="O24" s="39" t="s">
        <v>74</v>
      </c>
    </row>
    <row r="25" spans="2:15" ht="22.5" customHeight="1" thickBot="1">
      <c r="B25" s="1"/>
      <c r="C25" s="3"/>
      <c r="D25" s="49" t="s">
        <v>59</v>
      </c>
      <c r="E25" s="8"/>
      <c r="F25" s="24">
        <v>3.81</v>
      </c>
      <c r="G25" s="24">
        <v>0.216</v>
      </c>
      <c r="H25" s="24"/>
      <c r="I25" s="24">
        <v>17.28</v>
      </c>
      <c r="J25" s="24">
        <v>0.22</v>
      </c>
      <c r="K25" s="24">
        <v>0.036</v>
      </c>
      <c r="L25" s="24"/>
      <c r="M25" s="24"/>
      <c r="N25" s="24">
        <v>0.192</v>
      </c>
      <c r="O25" s="18"/>
    </row>
    <row r="26" spans="2:15" ht="22.5" customHeight="1" thickBot="1">
      <c r="B26" s="1"/>
      <c r="C26" s="3"/>
      <c r="D26" s="49" t="s">
        <v>39</v>
      </c>
      <c r="E26" s="8"/>
      <c r="F26" s="24">
        <v>0.48</v>
      </c>
      <c r="G26" s="24">
        <v>0.096</v>
      </c>
      <c r="H26" s="24">
        <v>4.152</v>
      </c>
      <c r="I26" s="24">
        <v>19.2</v>
      </c>
      <c r="J26" s="24">
        <v>0.028</v>
      </c>
      <c r="K26" s="24">
        <v>0.016</v>
      </c>
      <c r="L26" s="24"/>
      <c r="M26" s="24">
        <v>2.4</v>
      </c>
      <c r="N26" s="24">
        <v>0.216</v>
      </c>
      <c r="O26" s="18"/>
    </row>
    <row r="27" spans="2:15" ht="22.5" customHeight="1" thickBot="1">
      <c r="B27" s="1"/>
      <c r="C27" s="3"/>
      <c r="D27" s="49" t="s">
        <v>40</v>
      </c>
      <c r="E27" s="8"/>
      <c r="F27" s="24">
        <v>0.056</v>
      </c>
      <c r="G27" s="24"/>
      <c r="H27" s="24">
        <v>0.364</v>
      </c>
      <c r="I27" s="24">
        <v>1.64</v>
      </c>
      <c r="J27" s="24"/>
      <c r="K27" s="24">
        <v>0.001</v>
      </c>
      <c r="L27" s="24">
        <v>0.36</v>
      </c>
      <c r="M27" s="24">
        <v>1.24</v>
      </c>
      <c r="N27" s="24">
        <v>0.032</v>
      </c>
      <c r="O27" s="18"/>
    </row>
    <row r="28" spans="2:15" ht="22.5" customHeight="1" thickBot="1">
      <c r="B28" s="1"/>
      <c r="C28" s="3"/>
      <c r="D28" s="49" t="s">
        <v>38</v>
      </c>
      <c r="E28" s="8"/>
      <c r="F28" s="24">
        <v>0.052</v>
      </c>
      <c r="G28" s="24">
        <v>0.004</v>
      </c>
      <c r="H28" s="24">
        <v>0.336</v>
      </c>
      <c r="I28" s="24">
        <v>1.36</v>
      </c>
      <c r="J28" s="24">
        <v>0.002</v>
      </c>
      <c r="K28" s="24">
        <v>0.003</v>
      </c>
      <c r="L28" s="24">
        <v>0.16</v>
      </c>
      <c r="M28" s="24">
        <v>2.04</v>
      </c>
      <c r="N28" s="24">
        <v>0.028</v>
      </c>
      <c r="O28" s="18"/>
    </row>
    <row r="29" spans="2:15" ht="22.5" customHeight="1" thickBot="1">
      <c r="B29" s="1"/>
      <c r="C29" s="3"/>
      <c r="D29" s="49" t="s">
        <v>42</v>
      </c>
      <c r="E29" s="56"/>
      <c r="F29" s="24">
        <v>1.15</v>
      </c>
      <c r="G29" s="24">
        <v>0.33</v>
      </c>
      <c r="H29" s="24">
        <v>6.65</v>
      </c>
      <c r="I29" s="24">
        <v>34.8</v>
      </c>
      <c r="J29" s="24"/>
      <c r="K29" s="24">
        <v>0.004</v>
      </c>
      <c r="L29" s="24"/>
      <c r="M29" s="24">
        <v>2.7</v>
      </c>
      <c r="N29" s="24">
        <v>0.27</v>
      </c>
      <c r="O29" s="18"/>
    </row>
    <row r="30" spans="2:15" ht="22.5" customHeight="1" thickBot="1">
      <c r="B30" s="1"/>
      <c r="C30" s="3"/>
      <c r="D30" s="49" t="s">
        <v>13</v>
      </c>
      <c r="E30" s="56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8"/>
    </row>
    <row r="31" spans="2:15" ht="22.5" customHeight="1" thickBot="1">
      <c r="B31" s="1"/>
      <c r="C31" s="3"/>
      <c r="D31" s="49" t="s">
        <v>60</v>
      </c>
      <c r="E31" s="8"/>
      <c r="F31" s="24">
        <v>0.076</v>
      </c>
      <c r="G31" s="24">
        <v>0.084</v>
      </c>
      <c r="H31" s="24">
        <v>0.487</v>
      </c>
      <c r="I31" s="24">
        <v>3.13</v>
      </c>
      <c r="J31" s="24"/>
      <c r="K31" s="24">
        <v>0.004</v>
      </c>
      <c r="L31" s="24">
        <v>0.465</v>
      </c>
      <c r="M31" s="24">
        <v>8.34</v>
      </c>
      <c r="N31" s="24">
        <v>0.43</v>
      </c>
      <c r="O31" s="18"/>
    </row>
    <row r="32" spans="2:15" ht="22.5" customHeight="1" thickBot="1">
      <c r="B32" s="1"/>
      <c r="C32" s="3"/>
      <c r="D32" s="49" t="s">
        <v>51</v>
      </c>
      <c r="E32" s="8"/>
      <c r="F32" s="24"/>
      <c r="G32" s="24"/>
      <c r="H32" s="24"/>
      <c r="I32" s="24"/>
      <c r="J32" s="24"/>
      <c r="K32" s="24"/>
      <c r="L32" s="24"/>
      <c r="M32" s="24">
        <v>29.44</v>
      </c>
      <c r="N32" s="24">
        <v>0.232</v>
      </c>
      <c r="O32" s="18"/>
    </row>
    <row r="33" spans="1:15" s="4" customFormat="1" ht="22.5" customHeight="1" thickBot="1">
      <c r="A33" s="31"/>
      <c r="B33" s="17"/>
      <c r="C33" s="6"/>
      <c r="D33" s="48" t="s">
        <v>69</v>
      </c>
      <c r="E33" s="7">
        <v>88</v>
      </c>
      <c r="F33" s="22">
        <f>F34+F35</f>
        <v>5.075</v>
      </c>
      <c r="G33" s="22">
        <f aca="true" t="shared" si="5" ref="G33:N33">G34+G35</f>
        <v>5.22</v>
      </c>
      <c r="H33" s="22">
        <f t="shared" si="5"/>
        <v>24.89</v>
      </c>
      <c r="I33" s="22">
        <f t="shared" si="5"/>
        <v>169.45</v>
      </c>
      <c r="J33" s="22">
        <f t="shared" si="5"/>
        <v>0.1795</v>
      </c>
      <c r="K33" s="22">
        <f t="shared" si="5"/>
        <v>0.08600000000000001</v>
      </c>
      <c r="L33" s="22">
        <f t="shared" si="5"/>
        <v>0</v>
      </c>
      <c r="M33" s="22">
        <f t="shared" si="5"/>
        <v>8.6</v>
      </c>
      <c r="N33" s="22">
        <f t="shared" si="5"/>
        <v>2.67</v>
      </c>
      <c r="O33" s="39" t="s">
        <v>70</v>
      </c>
    </row>
    <row r="34" spans="2:15" ht="22.5" customHeight="1" thickBot="1">
      <c r="B34" s="1"/>
      <c r="C34" s="3"/>
      <c r="D34" s="49" t="s">
        <v>43</v>
      </c>
      <c r="E34" s="8"/>
      <c r="F34" s="24">
        <v>5.04</v>
      </c>
      <c r="G34" s="24">
        <v>1.32</v>
      </c>
      <c r="H34" s="24">
        <v>24.84</v>
      </c>
      <c r="I34" s="24">
        <v>134</v>
      </c>
      <c r="J34" s="24">
        <v>0.172</v>
      </c>
      <c r="K34" s="24">
        <v>0.08</v>
      </c>
      <c r="L34" s="24"/>
      <c r="M34" s="24">
        <v>8</v>
      </c>
      <c r="N34" s="24">
        <v>2.66</v>
      </c>
      <c r="O34" s="18"/>
    </row>
    <row r="35" spans="2:15" ht="22.5" customHeight="1" thickBot="1">
      <c r="B35" s="1"/>
      <c r="C35" s="3"/>
      <c r="D35" s="49" t="s">
        <v>13</v>
      </c>
      <c r="E35" s="56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8"/>
    </row>
    <row r="36" spans="2:15" ht="22.5" customHeight="1" thickBot="1">
      <c r="B36" s="17"/>
      <c r="C36" s="6"/>
      <c r="D36" s="48" t="s">
        <v>52</v>
      </c>
      <c r="E36" s="7">
        <v>60</v>
      </c>
      <c r="F36" s="22">
        <f>F37+F38+F39+F40+F41+F42</f>
        <v>16.076</v>
      </c>
      <c r="G36" s="22">
        <f aca="true" t="shared" si="6" ref="G36:N36">G37+G38+G39+G40+G41+G42</f>
        <v>20.495</v>
      </c>
      <c r="H36" s="22">
        <f t="shared" si="6"/>
        <v>5.909000000000001</v>
      </c>
      <c r="I36" s="22">
        <f t="shared" si="6"/>
        <v>281.51</v>
      </c>
      <c r="J36" s="22">
        <f t="shared" si="6"/>
        <v>0.079</v>
      </c>
      <c r="K36" s="22">
        <f t="shared" si="6"/>
        <v>0.17400000000000002</v>
      </c>
      <c r="L36" s="22">
        <f t="shared" si="6"/>
        <v>0.001</v>
      </c>
      <c r="M36" s="22">
        <f t="shared" si="6"/>
        <v>17.04</v>
      </c>
      <c r="N36" s="22">
        <f t="shared" si="6"/>
        <v>2.1</v>
      </c>
      <c r="O36" s="39" t="s">
        <v>68</v>
      </c>
    </row>
    <row r="37" spans="2:15" ht="22.5" customHeight="1" thickBot="1">
      <c r="B37" s="1"/>
      <c r="C37" s="3"/>
      <c r="D37" s="49" t="s">
        <v>46</v>
      </c>
      <c r="E37" s="8"/>
      <c r="F37" s="24">
        <v>13.65</v>
      </c>
      <c r="G37" s="24">
        <v>13.8</v>
      </c>
      <c r="H37" s="24">
        <v>0.525</v>
      </c>
      <c r="I37" s="24">
        <v>180.75</v>
      </c>
      <c r="J37" s="24">
        <v>0.05</v>
      </c>
      <c r="K37" s="24">
        <v>0.11</v>
      </c>
      <c r="L37" s="24"/>
      <c r="M37" s="24">
        <v>12.75</v>
      </c>
      <c r="N37" s="24">
        <v>1.2</v>
      </c>
      <c r="O37" s="18"/>
    </row>
    <row r="38" spans="2:15" ht="22.5" customHeight="1" thickBot="1">
      <c r="B38" s="1"/>
      <c r="C38" s="3"/>
      <c r="D38" s="49" t="s">
        <v>53</v>
      </c>
      <c r="E38" s="8"/>
      <c r="F38" s="24">
        <v>0.93</v>
      </c>
      <c r="G38" s="24">
        <v>0.8</v>
      </c>
      <c r="H38" s="24"/>
      <c r="I38" s="24">
        <v>19.67</v>
      </c>
      <c r="J38" s="24">
        <v>0.002</v>
      </c>
      <c r="K38" s="24">
        <v>0.003</v>
      </c>
      <c r="L38" s="24"/>
      <c r="M38" s="24">
        <v>1.05</v>
      </c>
      <c r="N38" s="24">
        <v>0.45</v>
      </c>
      <c r="O38" s="18"/>
    </row>
    <row r="39" spans="2:15" ht="22.5" customHeight="1" thickBot="1">
      <c r="B39" s="1"/>
      <c r="C39" s="3"/>
      <c r="D39" s="49" t="s">
        <v>18</v>
      </c>
      <c r="E39" s="8"/>
      <c r="F39" s="24">
        <v>0.77</v>
      </c>
      <c r="G39" s="24">
        <v>0.3</v>
      </c>
      <c r="H39" s="24">
        <v>4.98</v>
      </c>
      <c r="I39" s="24">
        <v>26.2</v>
      </c>
      <c r="J39" s="24">
        <v>0.027</v>
      </c>
      <c r="K39" s="24">
        <v>0.003</v>
      </c>
      <c r="L39" s="24"/>
      <c r="M39" s="24">
        <v>2</v>
      </c>
      <c r="N39" s="24">
        <v>0.198</v>
      </c>
      <c r="O39" s="18"/>
    </row>
    <row r="40" spans="2:15" ht="22.5" customHeight="1" thickBot="1">
      <c r="B40" s="1"/>
      <c r="C40" s="3"/>
      <c r="D40" s="49" t="s">
        <v>30</v>
      </c>
      <c r="E40" s="8"/>
      <c r="F40" s="24">
        <v>0.67</v>
      </c>
      <c r="G40" s="24">
        <v>0.6</v>
      </c>
      <c r="H40" s="24">
        <v>0.04</v>
      </c>
      <c r="I40" s="24">
        <v>8.3</v>
      </c>
      <c r="J40" s="24"/>
      <c r="K40" s="24">
        <v>0.03</v>
      </c>
      <c r="L40" s="24"/>
      <c r="M40" s="24"/>
      <c r="N40" s="24">
        <v>0.22</v>
      </c>
      <c r="O40" s="18"/>
    </row>
    <row r="41" spans="2:15" ht="22.5" customHeight="1" thickBot="1">
      <c r="B41" s="1"/>
      <c r="C41" s="3"/>
      <c r="D41" s="49" t="s">
        <v>40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0.028</v>
      </c>
      <c r="L41" s="24">
        <v>0.001</v>
      </c>
      <c r="M41" s="24">
        <v>1.24</v>
      </c>
      <c r="N41" s="24">
        <v>0.032</v>
      </c>
      <c r="O41" s="18"/>
    </row>
    <row r="42" spans="2:15" ht="22.5" customHeight="1" thickBot="1">
      <c r="B42" s="1"/>
      <c r="C42" s="3"/>
      <c r="D42" s="49" t="s">
        <v>22</v>
      </c>
      <c r="E42" s="8"/>
      <c r="F42" s="24"/>
      <c r="G42" s="24">
        <v>4.995</v>
      </c>
      <c r="H42" s="24"/>
      <c r="I42" s="24">
        <v>44.95</v>
      </c>
      <c r="J42" s="24"/>
      <c r="K42" s="24"/>
      <c r="L42" s="24"/>
      <c r="M42" s="24"/>
      <c r="N42" s="24"/>
      <c r="O42" s="18"/>
    </row>
    <row r="43" spans="2:15" ht="22.5" customHeight="1" thickBot="1">
      <c r="B43" s="17"/>
      <c r="C43" s="23"/>
      <c r="D43" s="54" t="s">
        <v>54</v>
      </c>
      <c r="E43" s="7">
        <v>50</v>
      </c>
      <c r="F43" s="22">
        <f>F44+F45+F46</f>
        <v>0.497</v>
      </c>
      <c r="G43" s="22">
        <f aca="true" t="shared" si="7" ref="G43:N43">G44+G45+G46</f>
        <v>3.939</v>
      </c>
      <c r="H43" s="22">
        <f t="shared" si="7"/>
        <v>2.6499999999999995</v>
      </c>
      <c r="I43" s="22">
        <f t="shared" si="7"/>
        <v>53.540000000000006</v>
      </c>
      <c r="J43" s="22">
        <f t="shared" si="7"/>
        <v>0.014499999999999999</v>
      </c>
      <c r="K43" s="22">
        <f t="shared" si="7"/>
        <v>0.0131</v>
      </c>
      <c r="L43" s="22">
        <f t="shared" si="7"/>
        <v>0</v>
      </c>
      <c r="M43" s="22">
        <f t="shared" si="7"/>
        <v>1.7400000000000002</v>
      </c>
      <c r="N43" s="22">
        <f t="shared" si="7"/>
        <v>0.115</v>
      </c>
      <c r="O43" s="39" t="s">
        <v>71</v>
      </c>
    </row>
    <row r="44" spans="2:15" ht="22.5" customHeight="1" thickBot="1">
      <c r="B44" s="19"/>
      <c r="C44" s="20"/>
      <c r="D44" s="49" t="s">
        <v>24</v>
      </c>
      <c r="E44" s="8"/>
      <c r="F44" s="24">
        <v>0.144</v>
      </c>
      <c r="G44" s="24"/>
      <c r="H44" s="24">
        <v>0.57</v>
      </c>
      <c r="I44" s="24">
        <v>2.825</v>
      </c>
      <c r="J44" s="24"/>
      <c r="K44" s="24">
        <v>0.0051</v>
      </c>
      <c r="L44" s="24"/>
      <c r="M44" s="24">
        <v>0.6</v>
      </c>
      <c r="N44" s="24">
        <v>0.069</v>
      </c>
      <c r="O44" s="18"/>
    </row>
    <row r="45" spans="2:15" ht="22.5" customHeight="1" thickBot="1">
      <c r="B45" s="19"/>
      <c r="C45" s="20"/>
      <c r="D45" s="49" t="s">
        <v>55</v>
      </c>
      <c r="E45" s="13"/>
      <c r="F45" s="27">
        <v>0.318</v>
      </c>
      <c r="G45" s="27">
        <v>0.039</v>
      </c>
      <c r="H45" s="27">
        <v>2.03</v>
      </c>
      <c r="I45" s="27">
        <v>15.265</v>
      </c>
      <c r="J45" s="27">
        <v>0.007</v>
      </c>
      <c r="K45" s="27">
        <v>0.002</v>
      </c>
      <c r="L45" s="27"/>
      <c r="M45" s="27">
        <v>0.54</v>
      </c>
      <c r="N45" s="27">
        <v>0.036</v>
      </c>
      <c r="O45" s="18"/>
    </row>
    <row r="46" spans="2:15" ht="22.5" customHeight="1" thickBot="1">
      <c r="B46" s="19"/>
      <c r="C46" s="20"/>
      <c r="D46" s="49" t="s">
        <v>13</v>
      </c>
      <c r="E46" s="56"/>
      <c r="F46" s="24">
        <v>0.035</v>
      </c>
      <c r="G46" s="24">
        <v>3.9</v>
      </c>
      <c r="H46" s="24">
        <v>0.05</v>
      </c>
      <c r="I46" s="24">
        <v>35.45</v>
      </c>
      <c r="J46" s="24">
        <v>0.0075</v>
      </c>
      <c r="K46" s="24">
        <v>0.006</v>
      </c>
      <c r="L46" s="24"/>
      <c r="M46" s="24">
        <v>0.6</v>
      </c>
      <c r="N46" s="24">
        <v>0.01</v>
      </c>
      <c r="O46" s="18"/>
    </row>
    <row r="47" spans="1:15" s="4" customFormat="1" ht="22.5" customHeight="1" thickBot="1">
      <c r="A47" s="31"/>
      <c r="B47" s="17"/>
      <c r="C47" s="6"/>
      <c r="D47" s="54" t="s">
        <v>25</v>
      </c>
      <c r="E47" s="7">
        <v>200</v>
      </c>
      <c r="F47" s="22">
        <f aca="true" t="shared" si="8" ref="F47:N47">F48+F49</f>
        <v>0.048</v>
      </c>
      <c r="G47" s="22">
        <f t="shared" si="8"/>
        <v>0.016</v>
      </c>
      <c r="H47" s="22">
        <f t="shared" si="8"/>
        <v>16.17</v>
      </c>
      <c r="I47" s="22">
        <f t="shared" si="8"/>
        <v>62.050000000000004</v>
      </c>
      <c r="J47" s="22">
        <f t="shared" si="8"/>
        <v>0</v>
      </c>
      <c r="K47" s="22">
        <f t="shared" si="8"/>
        <v>0.032</v>
      </c>
      <c r="L47" s="22">
        <f t="shared" si="8"/>
        <v>0.032</v>
      </c>
      <c r="M47" s="22">
        <f t="shared" si="8"/>
        <v>6.7</v>
      </c>
      <c r="N47" s="22">
        <f t="shared" si="8"/>
        <v>0.285</v>
      </c>
      <c r="O47" s="39" t="s">
        <v>63</v>
      </c>
    </row>
    <row r="48" spans="2:15" ht="22.5" customHeight="1" thickBot="1">
      <c r="B48" s="1"/>
      <c r="C48" s="3"/>
      <c r="D48" s="51" t="s">
        <v>26</v>
      </c>
      <c r="E48" s="8"/>
      <c r="F48" s="24">
        <v>0.048</v>
      </c>
      <c r="G48" s="24">
        <v>0.016</v>
      </c>
      <c r="H48" s="24">
        <v>1.2</v>
      </c>
      <c r="I48" s="24">
        <v>5.2</v>
      </c>
      <c r="J48" s="24"/>
      <c r="K48" s="24">
        <v>0.032</v>
      </c>
      <c r="L48" s="24">
        <v>0.032</v>
      </c>
      <c r="M48" s="24">
        <v>6.4</v>
      </c>
      <c r="N48" s="24">
        <v>0.24</v>
      </c>
      <c r="O48" s="36"/>
    </row>
    <row r="49" spans="2:15" ht="22.5" customHeight="1" thickBot="1">
      <c r="B49" s="1"/>
      <c r="C49" s="3"/>
      <c r="D49" s="51" t="s">
        <v>17</v>
      </c>
      <c r="E49" s="56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37"/>
    </row>
    <row r="50" spans="1:15" s="4" customFormat="1" ht="22.5" customHeight="1" thickBot="1">
      <c r="A50" s="31"/>
      <c r="B50" s="17"/>
      <c r="C50" s="6"/>
      <c r="D50" s="50" t="s">
        <v>27</v>
      </c>
      <c r="E50" s="7">
        <v>40</v>
      </c>
      <c r="F50" s="22">
        <v>2.64</v>
      </c>
      <c r="G50" s="22">
        <v>0.48</v>
      </c>
      <c r="H50" s="22">
        <v>13.6</v>
      </c>
      <c r="I50" s="22">
        <v>72.4</v>
      </c>
      <c r="J50" s="22">
        <v>0.07</v>
      </c>
      <c r="K50" s="22">
        <v>0.03</v>
      </c>
      <c r="L50" s="22"/>
      <c r="M50" s="22">
        <v>14</v>
      </c>
      <c r="N50" s="22">
        <v>1.5</v>
      </c>
      <c r="O50" s="35" t="s">
        <v>64</v>
      </c>
    </row>
    <row r="51" spans="1:15" s="4" customFormat="1" ht="22.5" customHeight="1" thickBot="1">
      <c r="A51" s="31"/>
      <c r="B51" s="17"/>
      <c r="C51" s="5" t="s">
        <v>28</v>
      </c>
      <c r="D51" s="48" t="s">
        <v>76</v>
      </c>
      <c r="E51" s="7">
        <v>39</v>
      </c>
      <c r="F51" s="22">
        <f>F52+F53+F54+F55+F56+F57</f>
        <v>11.67</v>
      </c>
      <c r="G51" s="22">
        <f>G52+G53+G54+G55+G56+G57</f>
        <v>19.92</v>
      </c>
      <c r="H51" s="22">
        <f>H52+H53+H54+H55+H56+H57</f>
        <v>22.64</v>
      </c>
      <c r="I51" s="22">
        <f aca="true" t="shared" si="9" ref="I51:N51">I52+I53+I54+I55+I56+I57</f>
        <v>303.38</v>
      </c>
      <c r="J51" s="22">
        <f t="shared" si="9"/>
        <v>0.136</v>
      </c>
      <c r="K51" s="22">
        <f t="shared" si="9"/>
        <v>0.332</v>
      </c>
      <c r="L51" s="22">
        <f t="shared" si="9"/>
        <v>0.75</v>
      </c>
      <c r="M51" s="22">
        <f t="shared" si="9"/>
        <v>165.6</v>
      </c>
      <c r="N51" s="22">
        <f t="shared" si="9"/>
        <v>2.039</v>
      </c>
      <c r="O51" s="39" t="s">
        <v>77</v>
      </c>
    </row>
    <row r="52" spans="2:15" ht="22.5" customHeight="1" thickBot="1">
      <c r="B52" s="1"/>
      <c r="C52" s="3"/>
      <c r="D52" s="46" t="s">
        <v>18</v>
      </c>
      <c r="E52" s="56"/>
      <c r="F52" s="24">
        <v>2.31</v>
      </c>
      <c r="G52" s="24">
        <v>0.9</v>
      </c>
      <c r="H52" s="24">
        <v>14.94</v>
      </c>
      <c r="I52" s="24">
        <v>78.6</v>
      </c>
      <c r="J52" s="24">
        <v>0.081</v>
      </c>
      <c r="K52" s="24">
        <v>0.009</v>
      </c>
      <c r="L52" s="24"/>
      <c r="M52" s="24">
        <v>6</v>
      </c>
      <c r="N52" s="24">
        <v>0.59</v>
      </c>
      <c r="O52" s="18"/>
    </row>
    <row r="53" spans="2:15" ht="22.5" customHeight="1" thickBot="1">
      <c r="B53" s="1"/>
      <c r="C53" s="3"/>
      <c r="D53" s="46" t="s">
        <v>56</v>
      </c>
      <c r="E53" s="56"/>
      <c r="F53" s="24">
        <v>1.61</v>
      </c>
      <c r="G53" s="24">
        <v>2.03</v>
      </c>
      <c r="H53" s="24"/>
      <c r="I53" s="24">
        <v>32.09</v>
      </c>
      <c r="J53" s="24"/>
      <c r="K53" s="24">
        <v>0.028</v>
      </c>
      <c r="L53" s="24"/>
      <c r="M53" s="24">
        <v>70</v>
      </c>
      <c r="N53" s="24">
        <v>0.084</v>
      </c>
      <c r="O53" s="18"/>
    </row>
    <row r="54" spans="2:15" ht="22.5" customHeight="1" thickBot="1">
      <c r="B54" s="1"/>
      <c r="C54" s="3"/>
      <c r="D54" s="46" t="s">
        <v>30</v>
      </c>
      <c r="E54" s="56"/>
      <c r="F54" s="24">
        <v>6.35</v>
      </c>
      <c r="G54" s="24">
        <v>5.75</v>
      </c>
      <c r="H54" s="24">
        <v>0.35</v>
      </c>
      <c r="I54" s="24">
        <v>78.5</v>
      </c>
      <c r="J54" s="24">
        <v>0.035</v>
      </c>
      <c r="K54" s="24">
        <v>0.22</v>
      </c>
      <c r="L54" s="24"/>
      <c r="M54" s="24">
        <v>27.5</v>
      </c>
      <c r="N54" s="24">
        <v>1.25</v>
      </c>
      <c r="O54" s="18"/>
    </row>
    <row r="55" spans="2:15" ht="22.5" customHeight="1" thickBot="1">
      <c r="B55" s="1"/>
      <c r="C55" s="3"/>
      <c r="D55" s="53" t="s">
        <v>23</v>
      </c>
      <c r="E55" s="13"/>
      <c r="F55" s="27">
        <v>1.4</v>
      </c>
      <c r="G55" s="27">
        <v>1.25</v>
      </c>
      <c r="H55" s="27">
        <v>2.35</v>
      </c>
      <c r="I55" s="27">
        <v>5.34</v>
      </c>
      <c r="J55" s="27">
        <v>0.02</v>
      </c>
      <c r="K55" s="27">
        <v>0.075</v>
      </c>
      <c r="L55" s="27">
        <v>0.75</v>
      </c>
      <c r="M55" s="27">
        <v>62</v>
      </c>
      <c r="N55" s="27">
        <v>0.1</v>
      </c>
      <c r="O55" s="18"/>
    </row>
    <row r="56" spans="2:15" ht="22.5" customHeight="1" thickBot="1">
      <c r="B56" s="1"/>
      <c r="C56" s="3"/>
      <c r="D56" s="46" t="s">
        <v>14</v>
      </c>
      <c r="E56" s="56"/>
      <c r="F56" s="24"/>
      <c r="G56" s="24"/>
      <c r="H56" s="24">
        <v>5</v>
      </c>
      <c r="I56" s="24">
        <v>18.95</v>
      </c>
      <c r="J56" s="24"/>
      <c r="K56" s="24"/>
      <c r="L56" s="24"/>
      <c r="M56" s="24">
        <v>0.1</v>
      </c>
      <c r="N56" s="24">
        <v>0.015</v>
      </c>
      <c r="O56" s="18"/>
    </row>
    <row r="57" spans="2:15" ht="22.5" customHeight="1" thickBot="1">
      <c r="B57" s="1"/>
      <c r="C57" s="3"/>
      <c r="D57" s="46" t="s">
        <v>22</v>
      </c>
      <c r="E57" s="8"/>
      <c r="F57" s="24"/>
      <c r="G57" s="24">
        <v>9.99</v>
      </c>
      <c r="H57" s="24"/>
      <c r="I57" s="24">
        <v>89.9</v>
      </c>
      <c r="J57" s="24"/>
      <c r="K57" s="24"/>
      <c r="L57" s="24"/>
      <c r="M57" s="24"/>
      <c r="N57" s="24"/>
      <c r="O57" s="18"/>
    </row>
    <row r="58" spans="1:15" s="4" customFormat="1" ht="22.5" customHeight="1" thickBot="1">
      <c r="A58" s="31"/>
      <c r="B58" s="17"/>
      <c r="C58" s="6"/>
      <c r="D58" s="48" t="s">
        <v>78</v>
      </c>
      <c r="E58" s="7">
        <v>200</v>
      </c>
      <c r="F58" s="22">
        <f aca="true" t="shared" si="10" ref="F58:M58">F59+F60</f>
        <v>0</v>
      </c>
      <c r="G58" s="22">
        <f t="shared" si="10"/>
        <v>0</v>
      </c>
      <c r="H58" s="22">
        <f t="shared" si="10"/>
        <v>14.97</v>
      </c>
      <c r="I58" s="22">
        <f t="shared" si="10"/>
        <v>56.85</v>
      </c>
      <c r="J58" s="22">
        <f t="shared" si="10"/>
        <v>0</v>
      </c>
      <c r="K58" s="22">
        <f t="shared" si="10"/>
        <v>0</v>
      </c>
      <c r="L58" s="22">
        <f t="shared" si="10"/>
        <v>0</v>
      </c>
      <c r="M58" s="22">
        <f t="shared" si="10"/>
        <v>0.3</v>
      </c>
      <c r="N58" s="22">
        <f>N59+N60</f>
        <v>0.045</v>
      </c>
      <c r="O58" s="39" t="s">
        <v>66</v>
      </c>
    </row>
    <row r="59" spans="2:15" ht="22.5" customHeight="1" thickBot="1">
      <c r="B59" s="1"/>
      <c r="C59" s="3"/>
      <c r="D59" s="49" t="s">
        <v>48</v>
      </c>
      <c r="E59" s="56"/>
      <c r="F59" s="24"/>
      <c r="G59" s="24"/>
      <c r="H59" s="24"/>
      <c r="I59" s="24"/>
      <c r="J59" s="24"/>
      <c r="K59" s="24"/>
      <c r="L59" s="24"/>
      <c r="M59" s="24"/>
      <c r="N59" s="24"/>
      <c r="O59" s="18"/>
    </row>
    <row r="60" spans="2:15" ht="22.5" customHeight="1" thickBot="1">
      <c r="B60" s="1"/>
      <c r="C60" s="3"/>
      <c r="D60" s="49" t="s">
        <v>17</v>
      </c>
      <c r="E60" s="56"/>
      <c r="F60" s="24"/>
      <c r="G60" s="24"/>
      <c r="H60" s="24">
        <v>14.97</v>
      </c>
      <c r="I60" s="24">
        <v>56.85</v>
      </c>
      <c r="J60" s="24"/>
      <c r="K60" s="24"/>
      <c r="L60" s="24"/>
      <c r="M60" s="24">
        <v>0.3</v>
      </c>
      <c r="N60" s="24">
        <v>0.045</v>
      </c>
      <c r="O60" s="18"/>
    </row>
    <row r="61" spans="2:15" ht="22.5" customHeight="1" thickBot="1">
      <c r="B61" s="10"/>
      <c r="C61" s="2"/>
      <c r="D61" s="2" t="s">
        <v>31</v>
      </c>
      <c r="E61" s="44"/>
      <c r="F61" s="26">
        <f aca="true" t="shared" si="11" ref="F61:O61">F58+F51+F50+F47+F33+F24+F21+F20+F17+F13+F9+F43+F36</f>
        <v>50.083</v>
      </c>
      <c r="G61" s="26">
        <f t="shared" si="11"/>
        <v>66.141</v>
      </c>
      <c r="H61" s="26">
        <f t="shared" si="11"/>
        <v>193.31099999999998</v>
      </c>
      <c r="I61" s="26">
        <f t="shared" si="11"/>
        <v>1674.7749999999999</v>
      </c>
      <c r="J61" s="26">
        <f t="shared" si="11"/>
        <v>1.3219999999999998</v>
      </c>
      <c r="K61" s="26">
        <f t="shared" si="11"/>
        <v>0.8955000000000001</v>
      </c>
      <c r="L61" s="26">
        <f t="shared" si="11"/>
        <v>25.303</v>
      </c>
      <c r="M61" s="26">
        <f t="shared" si="11"/>
        <v>264.1</v>
      </c>
      <c r="N61" s="26">
        <f t="shared" si="11"/>
        <v>11.063</v>
      </c>
      <c r="O61" s="26">
        <f t="shared" si="11"/>
        <v>670</v>
      </c>
    </row>
    <row r="65" ht="15" thickBot="1"/>
    <row r="66" spans="2:15" ht="31.5" customHeight="1">
      <c r="B66" s="57" t="s">
        <v>0</v>
      </c>
      <c r="C66" s="57" t="s">
        <v>36</v>
      </c>
      <c r="D66" s="57" t="s">
        <v>37</v>
      </c>
      <c r="E66" s="57" t="s">
        <v>33</v>
      </c>
      <c r="F66" s="62" t="s">
        <v>1</v>
      </c>
      <c r="G66" s="63"/>
      <c r="H66" s="64"/>
      <c r="I66" s="57" t="s">
        <v>49</v>
      </c>
      <c r="J66" s="62" t="s">
        <v>35</v>
      </c>
      <c r="K66" s="63"/>
      <c r="L66" s="64"/>
      <c r="M66" s="62" t="s">
        <v>50</v>
      </c>
      <c r="N66" s="64"/>
      <c r="O66" s="71" t="s">
        <v>61</v>
      </c>
    </row>
    <row r="67" spans="2:15" ht="15" customHeight="1">
      <c r="B67" s="58"/>
      <c r="C67" s="58"/>
      <c r="D67" s="58"/>
      <c r="E67" s="60"/>
      <c r="F67" s="65"/>
      <c r="G67" s="66"/>
      <c r="H67" s="67"/>
      <c r="I67" s="60"/>
      <c r="J67" s="65"/>
      <c r="K67" s="66"/>
      <c r="L67" s="67"/>
      <c r="M67" s="65"/>
      <c r="N67" s="67"/>
      <c r="O67" s="72"/>
    </row>
    <row r="68" spans="2:15" ht="15" customHeight="1">
      <c r="B68" s="58"/>
      <c r="C68" s="58"/>
      <c r="D68" s="58"/>
      <c r="E68" s="60"/>
      <c r="F68" s="65"/>
      <c r="G68" s="66"/>
      <c r="H68" s="67"/>
      <c r="I68" s="60"/>
      <c r="J68" s="65"/>
      <c r="K68" s="66"/>
      <c r="L68" s="67"/>
      <c r="M68" s="65"/>
      <c r="N68" s="67"/>
      <c r="O68" s="72"/>
    </row>
    <row r="69" spans="2:15" ht="15" customHeight="1">
      <c r="B69" s="58"/>
      <c r="C69" s="58"/>
      <c r="D69" s="58"/>
      <c r="E69" s="60"/>
      <c r="F69" s="65"/>
      <c r="G69" s="66"/>
      <c r="H69" s="67"/>
      <c r="I69" s="60"/>
      <c r="J69" s="65"/>
      <c r="K69" s="66"/>
      <c r="L69" s="67"/>
      <c r="M69" s="65"/>
      <c r="N69" s="67"/>
      <c r="O69" s="72"/>
    </row>
    <row r="70" spans="2:15" ht="21.75" customHeight="1" thickBot="1">
      <c r="B70" s="59"/>
      <c r="C70" s="59"/>
      <c r="D70" s="59"/>
      <c r="E70" s="61"/>
      <c r="F70" s="68"/>
      <c r="G70" s="69"/>
      <c r="H70" s="70"/>
      <c r="I70" s="61"/>
      <c r="J70" s="68"/>
      <c r="K70" s="69"/>
      <c r="L70" s="70"/>
      <c r="M70" s="68"/>
      <c r="N70" s="70"/>
      <c r="O70" s="73"/>
    </row>
    <row r="71" spans="2:15" ht="15.75" thickBot="1">
      <c r="B71" s="43"/>
      <c r="C71" s="44"/>
      <c r="D71" s="44"/>
      <c r="E71" s="44"/>
      <c r="F71" s="44" t="s">
        <v>2</v>
      </c>
      <c r="G71" s="44" t="s">
        <v>3</v>
      </c>
      <c r="H71" s="44" t="s">
        <v>4</v>
      </c>
      <c r="I71" s="44"/>
      <c r="J71" s="44" t="s">
        <v>5</v>
      </c>
      <c r="K71" s="44" t="s">
        <v>6</v>
      </c>
      <c r="L71" s="44" t="s">
        <v>7</v>
      </c>
      <c r="M71" s="44" t="s">
        <v>8</v>
      </c>
      <c r="N71" s="44" t="s">
        <v>9</v>
      </c>
      <c r="O71" s="34"/>
    </row>
    <row r="72" spans="2:15" ht="23.25" customHeight="1" thickBot="1">
      <c r="B72" s="17"/>
      <c r="C72" s="14" t="s">
        <v>32</v>
      </c>
      <c r="D72" s="45" t="s">
        <v>41</v>
      </c>
      <c r="E72" s="21">
        <v>50</v>
      </c>
      <c r="F72" s="22">
        <f>F73+F74+F76</f>
        <v>7.818</v>
      </c>
      <c r="G72" s="22">
        <f aca="true" t="shared" si="12" ref="G72:N72">G73+G74+G76</f>
        <v>6.789</v>
      </c>
      <c r="H72" s="22">
        <f t="shared" si="12"/>
        <v>4.71</v>
      </c>
      <c r="I72" s="22">
        <f>SUM(I73:I76)</f>
        <v>64.876</v>
      </c>
      <c r="J72" s="22">
        <f t="shared" si="12"/>
        <v>0.060000000000000005</v>
      </c>
      <c r="K72" s="22">
        <f t="shared" si="12"/>
        <v>0.277</v>
      </c>
      <c r="L72" s="22">
        <f t="shared" si="12"/>
        <v>0.75</v>
      </c>
      <c r="M72" s="22">
        <f t="shared" si="12"/>
        <v>88.94000000000001</v>
      </c>
      <c r="N72" s="22">
        <f t="shared" si="12"/>
        <v>1.336</v>
      </c>
      <c r="O72" s="39" t="s">
        <v>65</v>
      </c>
    </row>
    <row r="73" spans="2:15" ht="23.25" customHeight="1" thickBot="1">
      <c r="B73" s="1"/>
      <c r="C73" s="9"/>
      <c r="D73" s="53" t="s">
        <v>30</v>
      </c>
      <c r="E73" s="13"/>
      <c r="F73" s="29">
        <v>6.1</v>
      </c>
      <c r="G73" s="29">
        <v>5.5</v>
      </c>
      <c r="H73" s="29">
        <v>0.33</v>
      </c>
      <c r="I73" s="29">
        <v>39.25</v>
      </c>
      <c r="J73" s="29">
        <v>0.033</v>
      </c>
      <c r="K73" s="29">
        <v>0.2</v>
      </c>
      <c r="L73" s="29"/>
      <c r="M73" s="29">
        <v>26.4</v>
      </c>
      <c r="N73" s="29">
        <v>1.2</v>
      </c>
      <c r="O73" s="18"/>
    </row>
    <row r="74" spans="2:15" ht="23.25" customHeight="1" thickBot="1">
      <c r="B74" s="1"/>
      <c r="C74" s="9"/>
      <c r="D74" s="53" t="s">
        <v>23</v>
      </c>
      <c r="E74" s="13"/>
      <c r="F74" s="27">
        <v>1.4</v>
      </c>
      <c r="G74" s="27">
        <v>1.25</v>
      </c>
      <c r="H74" s="27">
        <v>2.35</v>
      </c>
      <c r="I74" s="27">
        <v>5.34</v>
      </c>
      <c r="J74" s="27">
        <v>0.02</v>
      </c>
      <c r="K74" s="27">
        <v>0.075</v>
      </c>
      <c r="L74" s="27">
        <v>0.75</v>
      </c>
      <c r="M74" s="27">
        <v>62</v>
      </c>
      <c r="N74" s="27">
        <v>0.1</v>
      </c>
      <c r="O74" s="18"/>
    </row>
    <row r="75" spans="2:15" ht="23.25" customHeight="1" thickBot="1">
      <c r="B75" s="1"/>
      <c r="C75" s="9"/>
      <c r="D75" s="46" t="s">
        <v>13</v>
      </c>
      <c r="E75" s="56"/>
      <c r="F75" s="24">
        <v>0.014</v>
      </c>
      <c r="G75" s="24">
        <v>1.56</v>
      </c>
      <c r="H75" s="24">
        <v>0.02</v>
      </c>
      <c r="I75" s="24">
        <v>14.18</v>
      </c>
      <c r="J75" s="24">
        <v>0.003</v>
      </c>
      <c r="K75" s="24">
        <v>0.0024</v>
      </c>
      <c r="L75" s="24"/>
      <c r="M75" s="24">
        <v>0.24</v>
      </c>
      <c r="N75" s="24">
        <v>0.004</v>
      </c>
      <c r="O75" s="18"/>
    </row>
    <row r="76" spans="2:15" ht="23.25" customHeight="1" thickBot="1">
      <c r="B76" s="1"/>
      <c r="C76" s="9"/>
      <c r="D76" s="46" t="s">
        <v>29</v>
      </c>
      <c r="E76" s="13"/>
      <c r="F76" s="27">
        <v>0.318</v>
      </c>
      <c r="G76" s="27">
        <v>0.039</v>
      </c>
      <c r="H76" s="27">
        <v>2.03</v>
      </c>
      <c r="I76" s="27">
        <v>6.106</v>
      </c>
      <c r="J76" s="27">
        <v>0.007</v>
      </c>
      <c r="K76" s="27">
        <v>0.002</v>
      </c>
      <c r="L76" s="27"/>
      <c r="M76" s="27">
        <v>0.54</v>
      </c>
      <c r="N76" s="27">
        <v>0.036</v>
      </c>
      <c r="O76" s="18"/>
    </row>
    <row r="77" spans="2:15" ht="23.25" customHeight="1" thickBot="1">
      <c r="B77" s="42"/>
      <c r="C77" s="15"/>
      <c r="D77" s="52" t="s">
        <v>27</v>
      </c>
      <c r="E77" s="16">
        <v>10</v>
      </c>
      <c r="F77" s="30">
        <v>1.32</v>
      </c>
      <c r="G77" s="30">
        <v>0.24</v>
      </c>
      <c r="H77" s="30">
        <v>6.84</v>
      </c>
      <c r="I77" s="30">
        <v>18.1</v>
      </c>
      <c r="J77" s="30">
        <v>0.036</v>
      </c>
      <c r="K77" s="30">
        <v>0.016</v>
      </c>
      <c r="L77" s="30"/>
      <c r="M77" s="30">
        <v>7</v>
      </c>
      <c r="N77" s="30">
        <v>0.78</v>
      </c>
      <c r="O77" s="40" t="s">
        <v>64</v>
      </c>
    </row>
    <row r="78" spans="2:15" ht="24" customHeight="1" thickBot="1">
      <c r="B78" s="10"/>
      <c r="C78" s="11"/>
      <c r="D78" s="2" t="s">
        <v>31</v>
      </c>
      <c r="E78" s="44"/>
      <c r="F78" s="26">
        <f aca="true" t="shared" si="13" ref="F78:N78">F72+F77</f>
        <v>9.138</v>
      </c>
      <c r="G78" s="26">
        <f t="shared" si="13"/>
        <v>7.029</v>
      </c>
      <c r="H78" s="26">
        <f t="shared" si="13"/>
        <v>11.55</v>
      </c>
      <c r="I78" s="26">
        <f t="shared" si="13"/>
        <v>82.976</v>
      </c>
      <c r="J78" s="26">
        <f t="shared" si="13"/>
        <v>0.096</v>
      </c>
      <c r="K78" s="26">
        <f t="shared" si="13"/>
        <v>0.29300000000000004</v>
      </c>
      <c r="L78" s="26">
        <f t="shared" si="13"/>
        <v>0.75</v>
      </c>
      <c r="M78" s="26">
        <f t="shared" si="13"/>
        <v>95.94000000000001</v>
      </c>
      <c r="N78" s="26">
        <f t="shared" si="13"/>
        <v>2.116</v>
      </c>
      <c r="O78" s="26"/>
    </row>
  </sheetData>
  <sheetProtection/>
  <mergeCells count="19">
    <mergeCell ref="E3:E7"/>
    <mergeCell ref="F3:H7"/>
    <mergeCell ref="I3:I7"/>
    <mergeCell ref="J3:L7"/>
    <mergeCell ref="M3:N7"/>
    <mergeCell ref="O3:O7"/>
    <mergeCell ref="J66:L70"/>
    <mergeCell ref="M66:N70"/>
    <mergeCell ref="O66:O70"/>
    <mergeCell ref="B1:O1"/>
    <mergeCell ref="B3:B7"/>
    <mergeCell ref="C3:C7"/>
    <mergeCell ref="D3:D7"/>
    <mergeCell ref="B66:B70"/>
    <mergeCell ref="C66:C70"/>
    <mergeCell ref="D66:D70"/>
    <mergeCell ref="E66:E70"/>
    <mergeCell ref="F66:H70"/>
    <mergeCell ref="I66:I70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2023-06-02T11:39:29Z</cp:lastPrinted>
  <dcterms:created xsi:type="dcterms:W3CDTF">2019-11-19T11:04:26Z</dcterms:created>
  <dcterms:modified xsi:type="dcterms:W3CDTF">2023-06-02T11:39:56Z</dcterms:modified>
  <cp:category/>
  <cp:version/>
  <cp:contentType/>
  <cp:contentStatus/>
</cp:coreProperties>
</file>