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/>
</workbook>
</file>

<file path=xl/sharedStrings.xml><?xml version="1.0" encoding="utf-8"?>
<sst xmlns="http://schemas.openxmlformats.org/spreadsheetml/2006/main" count="104" uniqueCount="72">
  <si>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</si>
  <si>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</si>
  <si>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</si>
  <si>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</si>
  <si>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</si>
  <si>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</si>
  <si>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</si>
  <si>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</si>
  <si>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</si>
  <si>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</si>
  <si>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</si>
  <si>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</si>
  <si>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</si>
  <si>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</si>
  <si>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</si>
  <si>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</si>
  <si>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</si>
  <si>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</si>
  <si>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</si>
  <si>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</si>
  <si>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</si>
  <si>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</si>
  <si>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</si>
  <si>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</si>
  <si>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</si>
  <si>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</si>
  <si>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</si>
  <si>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</si>
  <si>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</si>
  <si>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</si>
  <si>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</si>
  <si>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</si>
  <si>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</si>
  <si>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</si>
  <si>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</si>
  <si>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</si>
  <si>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</si>
  <si>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</si>
  <si>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</si>
  <si>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</si>
  <si>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</si>
  <si>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</si>
  <si>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</si>
  <si>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</si>
  <si>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</si>
  <si>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</si>
  <si>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</si>
  <si>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</si>
  <si>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</si>
  <si>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</si>
  <si>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Растительное масло</t>
  </si>
  <si>
    <t>Лавровый лист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</si>
  <si>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</si>
  <si>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</si>
  <si>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</si>
  <si>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</si>
  <si>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</si>
  <si>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</si>
  <si>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</si>
  <si>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</si>
  <si>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</si>
  <si>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</si>
  <si>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</si>
  <si>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</si>
  <si>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</si>
  <si>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</si>
  <si>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 xml:space="preserve">Булка с маслом </t>
  </si>
  <si>
    <t>Салат "Витаминный"</t>
  </si>
  <si>
    <t>4</t>
  </si>
  <si>
    <t>Печенье Курабье</t>
  </si>
  <si>
    <t>109</t>
  </si>
  <si>
    <t>13.09.2023г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</si>
</sst>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80" fontId="47" fillId="33" borderId="17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C1">
      <selection activeCell="E27" sqref="E27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0" bestFit="1" customWidth="1"/>
  </cols>
  <sheetData>
    <row r="1" spans="2:15" ht="24">
      <c r="B1" s="86" t="s">
        <v>41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6"/>
      <c r="C2" s="31" t="s">
        <v>71</v>
      </c>
    </row>
    <row r="3" spans="2:15" ht="31.5" customHeight="1">
      <c r="B3" s="63" t="s">
        <v>0</v>
      </c>
      <c r="C3" s="63" t="s">
        <v>30</v>
      </c>
      <c r="D3" s="63" t="s">
        <v>31</v>
      </c>
      <c r="E3" s="63" t="s">
        <v>27</v>
      </c>
      <c r="F3" s="66" t="s">
        <v>28</v>
      </c>
      <c r="G3" s="67"/>
      <c r="H3" s="68"/>
      <c r="I3" s="63" t="s">
        <v>38</v>
      </c>
      <c r="J3" s="66" t="s">
        <v>29</v>
      </c>
      <c r="K3" s="67"/>
      <c r="L3" s="68"/>
      <c r="M3" s="66" t="s">
        <v>39</v>
      </c>
      <c r="N3" s="68"/>
      <c r="O3" s="83" t="s">
        <v>53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3"/>
    </row>
    <row r="9" spans="1:15" s="11" customFormat="1" ht="22.5" customHeight="1" thickBot="1">
      <c r="A9" s="32"/>
      <c r="B9" s="33"/>
      <c r="C9" s="34" t="s">
        <v>10</v>
      </c>
      <c r="D9" s="54" t="s">
        <v>42</v>
      </c>
      <c r="E9" s="61">
        <v>200</v>
      </c>
      <c r="F9" s="62">
        <f>F10+F11+F12+F13</f>
        <v>6.765000000000001</v>
      </c>
      <c r="G9" s="62">
        <f aca="true" t="shared" si="0" ref="G9:N9">G10+G11+G12+G13</f>
        <v>8.36</v>
      </c>
      <c r="H9" s="62">
        <f t="shared" si="0"/>
        <v>36.51</v>
      </c>
      <c r="I9" s="62">
        <f t="shared" si="0"/>
        <v>247.15000000000003</v>
      </c>
      <c r="J9" s="62">
        <f t="shared" si="0"/>
        <v>0.1015</v>
      </c>
      <c r="K9" s="62">
        <f t="shared" si="0"/>
        <v>0.21300000000000002</v>
      </c>
      <c r="L9" s="62">
        <f t="shared" si="0"/>
        <v>1.95</v>
      </c>
      <c r="M9" s="62">
        <f t="shared" si="0"/>
        <v>167.99999999999997</v>
      </c>
      <c r="N9" s="62">
        <f t="shared" si="0"/>
        <v>0.5880000000000001</v>
      </c>
      <c r="O9" s="46">
        <v>88</v>
      </c>
    </row>
    <row r="10" spans="2:15" ht="24.75" customHeight="1" thickBot="1">
      <c r="B10" s="35"/>
      <c r="C10" s="36"/>
      <c r="D10" s="53" t="s">
        <v>37</v>
      </c>
      <c r="E10" s="60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7"/>
    </row>
    <row r="11" spans="2:15" ht="24.75" customHeight="1" thickBot="1">
      <c r="B11" s="18"/>
      <c r="C11" s="19"/>
      <c r="D11" s="50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0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0" t="s">
        <v>12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49" t="s">
        <v>52</v>
      </c>
      <c r="E14" s="7">
        <v>200</v>
      </c>
      <c r="F14" s="21">
        <f aca="true" t="shared" si="1" ref="F14:N14">SUM(F15:F17)</f>
        <v>1.96</v>
      </c>
      <c r="G14" s="21">
        <f t="shared" si="1"/>
        <v>2.24</v>
      </c>
      <c r="H14" s="21">
        <f t="shared" si="1"/>
        <v>18.26</v>
      </c>
      <c r="I14" s="21">
        <f t="shared" si="1"/>
        <v>97.45</v>
      </c>
      <c r="J14" s="21">
        <f t="shared" si="1"/>
        <v>0.028</v>
      </c>
      <c r="K14" s="21">
        <f t="shared" si="1"/>
        <v>0.105</v>
      </c>
      <c r="L14" s="21">
        <f t="shared" si="1"/>
        <v>1.05</v>
      </c>
      <c r="M14" s="21">
        <f t="shared" si="1"/>
        <v>87.1</v>
      </c>
      <c r="N14" s="21">
        <f t="shared" si="1"/>
        <v>0.185</v>
      </c>
      <c r="O14" s="41" t="s">
        <v>58</v>
      </c>
    </row>
    <row r="15" spans="2:15" ht="24.75" customHeight="1" thickBot="1">
      <c r="B15" s="18"/>
      <c r="C15" s="19"/>
      <c r="D15" s="50" t="s">
        <v>36</v>
      </c>
      <c r="E15" s="38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0" t="s">
        <v>19</v>
      </c>
      <c r="E16" s="56"/>
      <c r="F16" s="24">
        <v>1.96</v>
      </c>
      <c r="G16" s="24">
        <v>2.24</v>
      </c>
      <c r="H16" s="24">
        <v>3.29</v>
      </c>
      <c r="I16" s="24">
        <v>40.6</v>
      </c>
      <c r="J16" s="24">
        <v>0.028</v>
      </c>
      <c r="K16" s="24">
        <v>0.105</v>
      </c>
      <c r="L16" s="24">
        <v>1.05</v>
      </c>
      <c r="M16" s="24">
        <v>86.8</v>
      </c>
      <c r="N16" s="24">
        <v>0.14</v>
      </c>
      <c r="O16" s="14"/>
    </row>
    <row r="17" spans="2:15" ht="24.75" customHeight="1" thickBot="1">
      <c r="B17" s="18"/>
      <c r="C17" s="19"/>
      <c r="D17" s="50" t="s">
        <v>13</v>
      </c>
      <c r="E17" s="38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49" t="s">
        <v>66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1" t="s">
        <v>54</v>
      </c>
    </row>
    <row r="19" spans="1:15" s="4" customFormat="1" ht="23.25" customHeight="1" thickBot="1">
      <c r="A19" s="31"/>
      <c r="B19" s="23"/>
      <c r="C19" s="17"/>
      <c r="D19" s="50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0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0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1" t="s">
        <v>43</v>
      </c>
      <c r="E22" s="20">
        <v>125</v>
      </c>
      <c r="F22" s="29">
        <v>0.72</v>
      </c>
      <c r="G22" s="29">
        <v>0.16</v>
      </c>
      <c r="H22" s="29">
        <v>6.48</v>
      </c>
      <c r="I22" s="29">
        <v>32</v>
      </c>
      <c r="J22" s="29"/>
      <c r="K22" s="29">
        <v>0.024</v>
      </c>
      <c r="L22" s="29"/>
      <c r="M22" s="29"/>
      <c r="N22" s="29">
        <v>0.24</v>
      </c>
      <c r="O22" s="44" t="s">
        <v>57</v>
      </c>
    </row>
    <row r="23" spans="1:15" s="4" customFormat="1" ht="25.5" customHeight="1" thickBot="1">
      <c r="A23" s="31"/>
      <c r="B23" s="13"/>
      <c r="C23" s="5" t="s">
        <v>16</v>
      </c>
      <c r="D23" s="51" t="s">
        <v>67</v>
      </c>
      <c r="E23" s="20">
        <v>45</v>
      </c>
      <c r="F23" s="29">
        <f>F24+F25+F26</f>
        <v>0.64</v>
      </c>
      <c r="G23" s="29">
        <f aca="true" t="shared" si="3" ref="G23:N23">G24+G25+G26</f>
        <v>5.035</v>
      </c>
      <c r="H23" s="29">
        <f t="shared" si="3"/>
        <v>2.472</v>
      </c>
      <c r="I23" s="29">
        <f t="shared" si="3"/>
        <v>56.870000000000005</v>
      </c>
      <c r="J23" s="29">
        <f t="shared" si="3"/>
        <v>0.0096</v>
      </c>
      <c r="K23" s="29">
        <f t="shared" si="3"/>
        <v>0.0208</v>
      </c>
      <c r="L23" s="29">
        <f t="shared" si="3"/>
        <v>17.2</v>
      </c>
      <c r="M23" s="29">
        <f t="shared" si="3"/>
        <v>19.68</v>
      </c>
      <c r="N23" s="29">
        <f t="shared" si="3"/>
        <v>0.256</v>
      </c>
      <c r="O23" s="44" t="s">
        <v>68</v>
      </c>
    </row>
    <row r="24" spans="2:15" ht="23.25" customHeight="1" thickBot="1">
      <c r="B24" s="18"/>
      <c r="C24" s="19"/>
      <c r="D24" s="52" t="s">
        <v>18</v>
      </c>
      <c r="E24" s="55"/>
      <c r="F24" s="24">
        <v>0.432</v>
      </c>
      <c r="G24" s="24">
        <v>0.024</v>
      </c>
      <c r="H24" s="24">
        <v>1.128</v>
      </c>
      <c r="I24" s="24">
        <v>6.48</v>
      </c>
      <c r="J24" s="24">
        <v>0</v>
      </c>
      <c r="K24" s="24">
        <v>0.0096</v>
      </c>
      <c r="L24" s="24">
        <v>16.56</v>
      </c>
      <c r="M24" s="24">
        <v>11.52</v>
      </c>
      <c r="N24" s="24">
        <v>0.144</v>
      </c>
      <c r="O24" s="45"/>
    </row>
    <row r="25" spans="2:15" ht="23.25" customHeight="1" thickBot="1">
      <c r="B25" s="18"/>
      <c r="C25" s="19"/>
      <c r="D25" s="52" t="s">
        <v>32</v>
      </c>
      <c r="E25" s="55"/>
      <c r="F25" s="24">
        <v>0.208</v>
      </c>
      <c r="G25" s="24">
        <v>0.016</v>
      </c>
      <c r="H25" s="24">
        <v>1.344</v>
      </c>
      <c r="I25" s="24">
        <v>5.44</v>
      </c>
      <c r="J25" s="24">
        <v>0.0096</v>
      </c>
      <c r="K25" s="24">
        <v>0.0112</v>
      </c>
      <c r="L25" s="24">
        <v>0.64</v>
      </c>
      <c r="M25" s="24">
        <v>8.16</v>
      </c>
      <c r="N25" s="24">
        <v>0.112</v>
      </c>
      <c r="O25" s="45"/>
    </row>
    <row r="26" spans="1:15" s="4" customFormat="1" ht="23.25" customHeight="1" thickBot="1">
      <c r="A26" s="31"/>
      <c r="B26" s="23"/>
      <c r="C26" s="17"/>
      <c r="D26" s="52" t="s">
        <v>50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45"/>
    </row>
    <row r="27" spans="2:15" ht="39.75" customHeight="1" thickBot="1">
      <c r="B27" s="13"/>
      <c r="C27" s="22"/>
      <c r="D27" s="51" t="s">
        <v>44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8" t="s">
        <v>59</v>
      </c>
    </row>
    <row r="28" spans="2:15" ht="24.75" customHeight="1" thickBot="1">
      <c r="B28" s="18"/>
      <c r="C28" s="19"/>
      <c r="D28" s="50" t="s">
        <v>45</v>
      </c>
      <c r="E28" s="38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0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0" t="s">
        <v>65</v>
      </c>
      <c r="E30" s="38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0" t="s">
        <v>34</v>
      </c>
      <c r="E31" s="38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0" t="s">
        <v>32</v>
      </c>
      <c r="E32" s="38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0" t="s">
        <v>47</v>
      </c>
      <c r="E33" s="60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0" t="s">
        <v>51</v>
      </c>
      <c r="E34" s="39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0" t="s">
        <v>40</v>
      </c>
      <c r="E35" s="38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2"/>
    </row>
    <row r="36" spans="2:15" ht="24.75" customHeight="1" thickBot="1">
      <c r="B36" s="13"/>
      <c r="C36" s="22"/>
      <c r="D36" s="49" t="s">
        <v>61</v>
      </c>
      <c r="E36" s="7">
        <v>70</v>
      </c>
      <c r="F36" s="21">
        <f>F37+F38+F39+F40+F41</f>
        <v>11.855</v>
      </c>
      <c r="G36" s="21">
        <f aca="true" t="shared" si="5" ref="G36:N36">G37+G38+G39+G40+G41</f>
        <v>12.850999999999999</v>
      </c>
      <c r="H36" s="21">
        <f t="shared" si="5"/>
        <v>15.378</v>
      </c>
      <c r="I36" s="21">
        <f t="shared" si="5"/>
        <v>226.63</v>
      </c>
      <c r="J36" s="21">
        <f t="shared" si="5"/>
        <v>0.1778</v>
      </c>
      <c r="K36" s="21">
        <f t="shared" si="5"/>
        <v>0.8887</v>
      </c>
      <c r="L36" s="21">
        <f t="shared" si="5"/>
        <v>12.33</v>
      </c>
      <c r="M36" s="21">
        <f t="shared" si="5"/>
        <v>44.871</v>
      </c>
      <c r="N36" s="21">
        <f t="shared" si="5"/>
        <v>3.1770000000000005</v>
      </c>
      <c r="O36" s="41" t="s">
        <v>60</v>
      </c>
    </row>
    <row r="37" spans="2:15" ht="24.75" customHeight="1" thickBot="1">
      <c r="B37" s="18"/>
      <c r="C37" s="19"/>
      <c r="D37" s="50" t="s">
        <v>35</v>
      </c>
      <c r="E37" s="38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0" t="s">
        <v>23</v>
      </c>
      <c r="E38" s="38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0" t="s">
        <v>19</v>
      </c>
      <c r="E39" s="38"/>
      <c r="F39" s="24">
        <v>0.84</v>
      </c>
      <c r="G39" s="24">
        <v>0.75</v>
      </c>
      <c r="H39" s="24">
        <v>1.41</v>
      </c>
      <c r="I39" s="24">
        <v>15.6</v>
      </c>
      <c r="J39" s="24">
        <v>0.012</v>
      </c>
      <c r="K39" s="24">
        <v>0.045</v>
      </c>
      <c r="L39" s="24">
        <v>0.45</v>
      </c>
      <c r="M39" s="24">
        <v>37.2</v>
      </c>
      <c r="N39" s="24">
        <v>0.06</v>
      </c>
      <c r="O39" s="14"/>
    </row>
    <row r="40" spans="2:15" ht="24.75" customHeight="1" thickBot="1">
      <c r="B40" s="18"/>
      <c r="C40" s="19"/>
      <c r="D40" s="50" t="s">
        <v>22</v>
      </c>
      <c r="E40" s="38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0" t="s">
        <v>17</v>
      </c>
      <c r="E41" s="8"/>
      <c r="F41" s="24"/>
      <c r="G41" s="24">
        <v>7.9</v>
      </c>
      <c r="H41" s="24"/>
      <c r="I41" s="24">
        <v>71.9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1" t="s">
        <v>46</v>
      </c>
      <c r="E42" s="15">
        <v>140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8" t="s">
        <v>62</v>
      </c>
    </row>
    <row r="43" spans="2:15" ht="24.75" customHeight="1" thickBot="1">
      <c r="B43" s="18"/>
      <c r="C43" s="19"/>
      <c r="D43" s="50" t="s">
        <v>33</v>
      </c>
      <c r="E43" s="38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0" t="s">
        <v>19</v>
      </c>
      <c r="E44" s="38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0" t="s">
        <v>12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9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1" t="s">
        <v>55</v>
      </c>
    </row>
    <row r="47" spans="2:15" ht="24.75" customHeight="1" thickBot="1">
      <c r="B47" s="13"/>
      <c r="C47" s="22"/>
      <c r="D47" s="49" t="s">
        <v>48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1" t="s">
        <v>62</v>
      </c>
    </row>
    <row r="48" spans="1:15" s="4" customFormat="1" ht="24.75" customHeight="1" thickBot="1">
      <c r="A48" s="31"/>
      <c r="B48" s="23"/>
      <c r="C48" s="17"/>
      <c r="D48" s="50" t="s">
        <v>49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0" t="s">
        <v>13</v>
      </c>
      <c r="E49" s="38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1" t="s">
        <v>69</v>
      </c>
      <c r="E50" s="15">
        <v>60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8" t="s">
        <v>70</v>
      </c>
    </row>
    <row r="51" spans="2:15" ht="24.75" customHeight="1" thickBot="1">
      <c r="B51" s="13"/>
      <c r="C51" s="22"/>
      <c r="D51" s="49" t="s">
        <v>24</v>
      </c>
      <c r="E51" s="7">
        <v>200</v>
      </c>
      <c r="F51" s="21">
        <f>F52+F53</f>
        <v>2.716</v>
      </c>
      <c r="G51" s="21">
        <f aca="true" t="shared" si="8" ref="G51:N51">G52+G53</f>
        <v>3.104</v>
      </c>
      <c r="H51" s="21">
        <f t="shared" si="8"/>
        <v>9.55</v>
      </c>
      <c r="I51" s="21">
        <f t="shared" si="8"/>
        <v>75.21</v>
      </c>
      <c r="J51" s="21">
        <f t="shared" si="8"/>
        <v>0.039</v>
      </c>
      <c r="K51" s="21">
        <f t="shared" si="8"/>
        <v>0.145</v>
      </c>
      <c r="L51" s="21">
        <f t="shared" si="8"/>
        <v>1.455</v>
      </c>
      <c r="M51" s="21">
        <f t="shared" si="8"/>
        <v>120.38</v>
      </c>
      <c r="N51" s="21">
        <f t="shared" si="8"/>
        <v>0.20900000000000002</v>
      </c>
      <c r="O51" s="41" t="s">
        <v>56</v>
      </c>
    </row>
    <row r="52" spans="1:15" s="4" customFormat="1" ht="24.75" customHeight="1" thickBot="1">
      <c r="A52" s="31"/>
      <c r="B52" s="23"/>
      <c r="C52" s="17"/>
      <c r="D52" s="50" t="s">
        <v>19</v>
      </c>
      <c r="E52" s="57"/>
      <c r="F52" s="24">
        <v>2.716</v>
      </c>
      <c r="G52" s="24">
        <v>3.104</v>
      </c>
      <c r="H52" s="24">
        <v>4.56</v>
      </c>
      <c r="I52" s="24">
        <v>56.26</v>
      </c>
      <c r="J52" s="24">
        <v>0.039</v>
      </c>
      <c r="K52" s="24">
        <v>0.145</v>
      </c>
      <c r="L52" s="24">
        <v>1.455</v>
      </c>
      <c r="M52" s="24">
        <v>120.28</v>
      </c>
      <c r="N52" s="24">
        <v>0.194</v>
      </c>
      <c r="O52" s="14"/>
    </row>
    <row r="53" spans="2:15" ht="24.75" customHeight="1" thickBot="1">
      <c r="B53" s="18"/>
      <c r="C53" s="19"/>
      <c r="D53" s="50" t="s">
        <v>13</v>
      </c>
      <c r="E53" s="57"/>
      <c r="F53" s="24"/>
      <c r="G53" s="24"/>
      <c r="H53" s="24">
        <v>4.99</v>
      </c>
      <c r="I53" s="24">
        <v>18.95</v>
      </c>
      <c r="J53" s="24"/>
      <c r="K53" s="24"/>
      <c r="L53" s="24"/>
      <c r="M53" s="24">
        <v>0.1</v>
      </c>
      <c r="N53" s="24">
        <v>0.015</v>
      </c>
      <c r="O53" s="14"/>
    </row>
    <row r="54" spans="2:15" ht="21" customHeight="1" thickBot="1">
      <c r="B54" s="9"/>
      <c r="C54" s="2"/>
      <c r="D54" s="2" t="s">
        <v>25</v>
      </c>
      <c r="E54" s="38"/>
      <c r="F54" s="25">
        <f aca="true" t="shared" si="9" ref="F54:N54">F51+F50+F47+F46+F42+F36+F27+F23+F22+F18+F14+F9</f>
        <v>38.184000000000005</v>
      </c>
      <c r="G54" s="25">
        <f t="shared" si="9"/>
        <v>49.98199999999999</v>
      </c>
      <c r="H54" s="25">
        <f t="shared" si="9"/>
        <v>174.94899999999998</v>
      </c>
      <c r="I54" s="25">
        <f t="shared" si="9"/>
        <v>1296.075</v>
      </c>
      <c r="J54" s="25">
        <f t="shared" si="9"/>
        <v>2.0576</v>
      </c>
      <c r="K54" s="25">
        <f t="shared" si="9"/>
        <v>2.8298</v>
      </c>
      <c r="L54" s="25">
        <f t="shared" si="9"/>
        <v>35.457</v>
      </c>
      <c r="M54" s="25">
        <f t="shared" si="9"/>
        <v>560.6759999999999</v>
      </c>
      <c r="N54" s="25">
        <f t="shared" si="9"/>
        <v>11.465000000000003</v>
      </c>
      <c r="O54" s="42"/>
    </row>
    <row r="59" ht="15" thickBot="1"/>
    <row r="60" spans="2:15" ht="31.5" customHeight="1">
      <c r="B60" s="63" t="s">
        <v>0</v>
      </c>
      <c r="C60" s="63" t="s">
        <v>30</v>
      </c>
      <c r="D60" s="63" t="s">
        <v>31</v>
      </c>
      <c r="E60" s="63" t="s">
        <v>27</v>
      </c>
      <c r="F60" s="66" t="s">
        <v>1</v>
      </c>
      <c r="G60" s="75"/>
      <c r="H60" s="76"/>
      <c r="I60" s="63" t="s">
        <v>38</v>
      </c>
      <c r="J60" s="66" t="s">
        <v>29</v>
      </c>
      <c r="K60" s="75"/>
      <c r="L60" s="76"/>
      <c r="M60" s="66" t="s">
        <v>39</v>
      </c>
      <c r="N60" s="76"/>
      <c r="O60" s="83" t="s">
        <v>53</v>
      </c>
    </row>
    <row r="61" spans="2:15" ht="15" customHeight="1">
      <c r="B61" s="87"/>
      <c r="C61" s="87"/>
      <c r="D61" s="87"/>
      <c r="E61" s="64"/>
      <c r="F61" s="77"/>
      <c r="G61" s="78"/>
      <c r="H61" s="79"/>
      <c r="I61" s="64"/>
      <c r="J61" s="77"/>
      <c r="K61" s="78"/>
      <c r="L61" s="79"/>
      <c r="M61" s="77"/>
      <c r="N61" s="79"/>
      <c r="O61" s="84"/>
    </row>
    <row r="62" spans="2:15" ht="15" customHeight="1">
      <c r="B62" s="87"/>
      <c r="C62" s="87"/>
      <c r="D62" s="87"/>
      <c r="E62" s="64"/>
      <c r="F62" s="77"/>
      <c r="G62" s="78"/>
      <c r="H62" s="79"/>
      <c r="I62" s="64"/>
      <c r="J62" s="77"/>
      <c r="K62" s="78"/>
      <c r="L62" s="79"/>
      <c r="M62" s="77"/>
      <c r="N62" s="79"/>
      <c r="O62" s="84"/>
    </row>
    <row r="63" spans="2:15" ht="15" customHeight="1">
      <c r="B63" s="87"/>
      <c r="C63" s="87"/>
      <c r="D63" s="87"/>
      <c r="E63" s="64"/>
      <c r="F63" s="77"/>
      <c r="G63" s="78"/>
      <c r="H63" s="79"/>
      <c r="I63" s="64"/>
      <c r="J63" s="77"/>
      <c r="K63" s="78"/>
      <c r="L63" s="79"/>
      <c r="M63" s="77"/>
      <c r="N63" s="79"/>
      <c r="O63" s="84"/>
    </row>
    <row r="64" spans="2:15" ht="21.75" customHeight="1" thickBot="1">
      <c r="B64" s="88"/>
      <c r="C64" s="88"/>
      <c r="D64" s="88"/>
      <c r="E64" s="65"/>
      <c r="F64" s="80"/>
      <c r="G64" s="81"/>
      <c r="H64" s="82"/>
      <c r="I64" s="65"/>
      <c r="J64" s="80"/>
      <c r="K64" s="81"/>
      <c r="L64" s="82"/>
      <c r="M64" s="80"/>
      <c r="N64" s="82"/>
      <c r="O64" s="85"/>
    </row>
    <row r="65" spans="2:15" ht="15.75" thickBot="1">
      <c r="B65" s="37"/>
      <c r="C65" s="38"/>
      <c r="D65" s="38"/>
      <c r="E65" s="38"/>
      <c r="F65" s="38" t="s">
        <v>2</v>
      </c>
      <c r="G65" s="38" t="s">
        <v>3</v>
      </c>
      <c r="H65" s="38" t="s">
        <v>4</v>
      </c>
      <c r="I65" s="38"/>
      <c r="J65" s="38" t="s">
        <v>5</v>
      </c>
      <c r="K65" s="38" t="s">
        <v>6</v>
      </c>
      <c r="L65" s="38" t="s">
        <v>7</v>
      </c>
      <c r="M65" s="38" t="s">
        <v>8</v>
      </c>
      <c r="N65" s="38" t="s">
        <v>9</v>
      </c>
      <c r="O65" s="43"/>
    </row>
    <row r="66" spans="2:15" ht="36.75" customHeight="1" thickBot="1">
      <c r="B66" s="13"/>
      <c r="C66" s="5" t="s">
        <v>26</v>
      </c>
      <c r="D66" s="51" t="s">
        <v>63</v>
      </c>
      <c r="E66" s="20">
        <v>200</v>
      </c>
      <c r="F66" s="21">
        <f>F67+F68+F70</f>
        <v>3.45</v>
      </c>
      <c r="G66" s="21">
        <f aca="true" t="shared" si="10" ref="G66:N66">G67+G68+G70</f>
        <v>1.125</v>
      </c>
      <c r="H66" s="21">
        <f t="shared" si="10"/>
        <v>23.790000000000003</v>
      </c>
      <c r="I66" s="21">
        <f>SUM(I67:I70)</f>
        <v>132.13</v>
      </c>
      <c r="J66" s="21">
        <f t="shared" si="10"/>
        <v>2.76</v>
      </c>
      <c r="K66" s="21">
        <f t="shared" si="10"/>
        <v>0.5875</v>
      </c>
      <c r="L66" s="21">
        <f t="shared" si="10"/>
        <v>0.375</v>
      </c>
      <c r="M66" s="21">
        <f t="shared" si="10"/>
        <v>31.575</v>
      </c>
      <c r="N66" s="21">
        <f t="shared" si="10"/>
        <v>2.29</v>
      </c>
      <c r="O66" s="41" t="s">
        <v>64</v>
      </c>
    </row>
    <row r="67" spans="2:15" ht="22.5" customHeight="1" thickBot="1">
      <c r="B67" s="1"/>
      <c r="C67" s="3"/>
      <c r="D67" s="50" t="s">
        <v>11</v>
      </c>
      <c r="E67" s="58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0" t="s">
        <v>13</v>
      </c>
      <c r="E68" s="60"/>
      <c r="F68" s="24"/>
      <c r="G68" s="24"/>
      <c r="H68" s="24">
        <v>4.99</v>
      </c>
      <c r="I68" s="24">
        <v>18.95</v>
      </c>
      <c r="J68" s="24"/>
      <c r="K68" s="24"/>
      <c r="L68" s="24"/>
      <c r="M68" s="24">
        <v>0.1</v>
      </c>
      <c r="N68" s="24">
        <v>0.015</v>
      </c>
      <c r="O68" s="14"/>
    </row>
    <row r="69" spans="2:15" ht="22.5" customHeight="1" thickBot="1">
      <c r="B69" s="1"/>
      <c r="C69" s="3"/>
      <c r="D69" s="50" t="s">
        <v>12</v>
      </c>
      <c r="E69" s="58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0" t="s">
        <v>19</v>
      </c>
      <c r="E70" s="59"/>
      <c r="F70" s="24">
        <v>0.7</v>
      </c>
      <c r="G70" s="24">
        <v>0.8</v>
      </c>
      <c r="H70" s="24">
        <v>1.175</v>
      </c>
      <c r="I70" s="24">
        <v>14.5</v>
      </c>
      <c r="J70" s="24">
        <v>0.01</v>
      </c>
      <c r="K70" s="24">
        <v>0.0375</v>
      </c>
      <c r="L70" s="24">
        <v>0.375</v>
      </c>
      <c r="M70" s="24">
        <v>31</v>
      </c>
      <c r="N70" s="24">
        <v>0.05</v>
      </c>
      <c r="O70" s="14"/>
    </row>
    <row r="71" spans="2:15" ht="22.5" customHeight="1" thickBot="1">
      <c r="B71" s="9"/>
      <c r="C71" s="10"/>
      <c r="D71" s="2" t="s">
        <v>25</v>
      </c>
      <c r="E71" s="38"/>
      <c r="F71" s="26">
        <f aca="true" t="shared" si="11" ref="F71:O71">F66</f>
        <v>3.45</v>
      </c>
      <c r="G71" s="26">
        <f t="shared" si="11"/>
        <v>1.125</v>
      </c>
      <c r="H71" s="26">
        <f t="shared" si="11"/>
        <v>23.790000000000003</v>
      </c>
      <c r="I71" s="26">
        <f t="shared" si="11"/>
        <v>132.13</v>
      </c>
      <c r="J71" s="26">
        <f t="shared" si="11"/>
        <v>2.76</v>
      </c>
      <c r="K71" s="26">
        <f t="shared" si="11"/>
        <v>0.5875</v>
      </c>
      <c r="L71" s="26">
        <f t="shared" si="11"/>
        <v>0.375</v>
      </c>
      <c r="M71" s="26">
        <f t="shared" si="11"/>
        <v>31.575</v>
      </c>
      <c r="N71" s="26">
        <f t="shared" si="11"/>
        <v>2.29</v>
      </c>
      <c r="O71" s="26" t="str">
        <f t="shared" si="11"/>
        <v>103</v>
      </c>
    </row>
  </sheetData>
  <sheetProtection/>
  <mergeCells count="19">
    <mergeCell ref="F60:H64"/>
    <mergeCell ref="I60:I64"/>
    <mergeCell ref="J60:L64"/>
    <mergeCell ref="M60:N64"/>
    <mergeCell ref="O60:O64"/>
    <mergeCell ref="M3:N7"/>
    <mergeCell ref="O3:O7"/>
    <mergeCell ref="B60:B64"/>
    <mergeCell ref="C60:C64"/>
    <mergeCell ref="D60:D64"/>
    <mergeCell ref="E60:E6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2023-09-12T12:07:33Z</cp:lastPrinted>
  <dcterms:created xsi:type="dcterms:W3CDTF">2019-11-19T11:04:26Z</dcterms:created>
  <dcterms:modified xsi:type="dcterms:W3CDTF">2023-09-12T12:08:08Z</dcterms:modified>
  <cp:category/>
  <cp:version/>
  <cp:contentType/>
  <cp:contentStatus/>
</cp:coreProperties>
</file>