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день'!$A$1:$O$76</definedName>
  </definedNames>
  <calcPr fullCalcOnLoad="1"/>
</workbook>
</file>

<file path=xl/sharedStrings.xml><?xml version="1.0" encoding="utf-8"?>
<sst xmlns="http://schemas.openxmlformats.org/spreadsheetml/2006/main" count="108" uniqueCount="81">
  <si>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</si>
  <si>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</si>
  <si>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</si>
  <si>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</si>
  <si>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</si>
  <si>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</si>
  <si>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</si>
  <si>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</si>
  <si>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</si>
  <si>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</si>
  <si>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</si>
  <si>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</si>
  <si>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</si>
  <si>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</si>
  <si>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</si>
  <si>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</si>
  <si>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</si>
  <si>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</si>
  <si>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</si>
  <si>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</si>
  <si>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</si>
  <si>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</si>
  <si>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</si>
  <si>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</si>
  <si>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</si>
  <si>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</si>
  <si>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</si>
  <si>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</si>
  <si>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</si>
  <si>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</si>
  <si>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</si>
  <si>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</si>
  <si>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</si>
  <si>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</si>
  <si>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</si>
  <si>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</si>
  <si>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</si>
  <si>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</si>
  <si>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</si>
  <si>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</si>
  <si>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</si>
  <si>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</si>
  <si>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</si>
  <si>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</si>
  <si>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</si>
  <si>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</si>
  <si>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</si>
  <si>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</si>
  <si>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</si>
  <si>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</si>
  <si>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</si>
  <si>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</si>
  <si>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</si>
  <si>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</si>
  <si>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</si>
  <si>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</si>
  <si>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</si>
  <si>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</si>
  <si>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</si>
  <si>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</si>
  <si>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Соус сметано-томатный</t>
  </si>
  <si>
    <t>Растительное масло</t>
  </si>
  <si>
    <t>Лавровый лист</t>
  </si>
  <si>
    <t>№ техн.  карты</t>
  </si>
  <si>
    <t>12</t>
  </si>
  <si>
    <t>44</t>
  </si>
  <si>
    <t>41</t>
  </si>
  <si>
    <t>16</t>
  </si>
  <si>
    <t>18</t>
  </si>
  <si>
    <t>99</t>
  </si>
  <si>
    <t>39</t>
  </si>
  <si>
    <t>90</t>
  </si>
  <si>
    <t>106</t>
  </si>
  <si>
    <t>51</t>
  </si>
  <si>
    <t>Зразы картофельные с мясом</t>
  </si>
  <si>
    <t>131</t>
  </si>
  <si>
    <t>Салат "Витаминный"</t>
  </si>
  <si>
    <t>4</t>
  </si>
  <si>
    <t>Кулеш пшённый молочный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</si>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</sst>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C52">
      <selection activeCell="J53" sqref="J53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8" bestFit="1" customWidth="1"/>
  </cols>
  <sheetData>
    <row r="1" spans="1:15" ht="24">
      <c r="A1" s="30"/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 customHeight="1" thickBot="1">
      <c r="A2" s="30"/>
      <c r="B2" s="15"/>
      <c r="C2" s="89">
        <v>45222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0"/>
    </row>
    <row r="3" spans="1:15" ht="31.5" customHeight="1">
      <c r="A3" s="30"/>
      <c r="B3" s="63" t="s">
        <v>0</v>
      </c>
      <c r="C3" s="63" t="s">
        <v>35</v>
      </c>
      <c r="D3" s="63" t="s">
        <v>36</v>
      </c>
      <c r="E3" s="63" t="s">
        <v>32</v>
      </c>
      <c r="F3" s="66" t="s">
        <v>33</v>
      </c>
      <c r="G3" s="67"/>
      <c r="H3" s="68"/>
      <c r="I3" s="63" t="s">
        <v>47</v>
      </c>
      <c r="J3" s="66" t="s">
        <v>34</v>
      </c>
      <c r="K3" s="67"/>
      <c r="L3" s="68"/>
      <c r="M3" s="66" t="s">
        <v>48</v>
      </c>
      <c r="N3" s="68"/>
      <c r="O3" s="83" t="s">
        <v>63</v>
      </c>
    </row>
    <row r="4" spans="1:15" ht="15" customHeight="1">
      <c r="A4" s="30"/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1:15" ht="15" customHeight="1">
      <c r="A5" s="30"/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1:15" ht="15" customHeight="1">
      <c r="A6" s="30"/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1:15" ht="15" customHeight="1" thickBot="1">
      <c r="A7" s="30"/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1:15" ht="15.75" thickBot="1">
      <c r="A8" s="30"/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36" customHeight="1" thickBot="1">
      <c r="A9" s="31"/>
      <c r="B9" s="13"/>
      <c r="C9" s="5" t="s">
        <v>10</v>
      </c>
      <c r="D9" s="54" t="s">
        <v>54</v>
      </c>
      <c r="E9" s="19">
        <v>100</v>
      </c>
      <c r="F9" s="28">
        <f>F10+F11+F12</f>
        <v>5.075</v>
      </c>
      <c r="G9" s="28">
        <f aca="true" t="shared" si="0" ref="G9:N9">G10+G11+G12</f>
        <v>5.22</v>
      </c>
      <c r="H9" s="28">
        <f t="shared" si="0"/>
        <v>34.87</v>
      </c>
      <c r="I9" s="28">
        <f t="shared" si="0"/>
        <v>207.35000000000002</v>
      </c>
      <c r="J9" s="28">
        <f t="shared" si="0"/>
        <v>0.1795</v>
      </c>
      <c r="K9" s="28">
        <f t="shared" si="0"/>
        <v>0.08600000000000001</v>
      </c>
      <c r="L9" s="28">
        <f t="shared" si="0"/>
        <v>0</v>
      </c>
      <c r="M9" s="28">
        <f t="shared" si="0"/>
        <v>8.799999999999999</v>
      </c>
      <c r="N9" s="28">
        <f t="shared" si="0"/>
        <v>2.6999999999999997</v>
      </c>
      <c r="O9" s="46" t="s">
        <v>69</v>
      </c>
    </row>
    <row r="10" spans="1:15" ht="24" customHeight="1" thickBot="1">
      <c r="A10" s="30"/>
      <c r="B10" s="1"/>
      <c r="C10" s="3"/>
      <c r="D10" s="53" t="s">
        <v>46</v>
      </c>
      <c r="E10" s="36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0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0"/>
      <c r="B12" s="17"/>
      <c r="C12" s="18"/>
      <c r="D12" s="53" t="s">
        <v>11</v>
      </c>
      <c r="E12" s="61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0"/>
      <c r="B13" s="13"/>
      <c r="C13" s="6"/>
      <c r="D13" s="56" t="s">
        <v>45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72.78999999999999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64</v>
      </c>
    </row>
    <row r="14" spans="1:15" ht="24" customHeight="1" thickBot="1">
      <c r="A14" s="30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0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32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0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0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65</v>
      </c>
    </row>
    <row r="18" spans="1:15" s="4" customFormat="1" ht="24" customHeight="1" thickBot="1">
      <c r="A18" s="30"/>
      <c r="B18" s="23"/>
      <c r="C18" s="16"/>
      <c r="D18" s="53" t="s">
        <v>17</v>
      </c>
      <c r="E18" s="8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4"/>
    </row>
    <row r="19" spans="1:15" ht="24" customHeight="1" thickBot="1">
      <c r="A19" s="30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0"/>
      <c r="B20" s="13"/>
      <c r="C20" s="5" t="s">
        <v>18</v>
      </c>
      <c r="D20" s="54" t="s">
        <v>19</v>
      </c>
      <c r="E20" s="19">
        <v>97</v>
      </c>
      <c r="F20" s="28">
        <v>0.5</v>
      </c>
      <c r="G20" s="28"/>
      <c r="H20" s="28">
        <v>9.1</v>
      </c>
      <c r="I20" s="28">
        <v>68.4</v>
      </c>
      <c r="J20" s="28">
        <v>2</v>
      </c>
      <c r="K20" s="28">
        <v>1.1</v>
      </c>
      <c r="L20" s="28">
        <v>11</v>
      </c>
      <c r="M20" s="28">
        <v>1.6</v>
      </c>
      <c r="N20" s="28">
        <v>12</v>
      </c>
      <c r="O20" s="46" t="s">
        <v>72</v>
      </c>
    </row>
    <row r="21" spans="1:15" s="4" customFormat="1" ht="24" customHeight="1" hidden="1" thickBot="1">
      <c r="A21" s="30"/>
      <c r="B21" s="13"/>
      <c r="C21" s="5"/>
      <c r="D21" s="54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46"/>
    </row>
    <row r="22" spans="1:15" s="4" customFormat="1" ht="26.25" customHeight="1" thickBot="1">
      <c r="A22" s="30"/>
      <c r="B22" s="13"/>
      <c r="C22" s="5" t="s">
        <v>20</v>
      </c>
      <c r="D22" s="54" t="s">
        <v>76</v>
      </c>
      <c r="E22" s="19">
        <v>45</v>
      </c>
      <c r="F22" s="28">
        <f>F23+F24+F25</f>
        <v>0.64</v>
      </c>
      <c r="G22" s="28">
        <f aca="true" t="shared" si="3" ref="G22:N22">G23+G24+G25</f>
        <v>5.035</v>
      </c>
      <c r="H22" s="28">
        <f t="shared" si="3"/>
        <v>2.472</v>
      </c>
      <c r="I22" s="28">
        <f t="shared" si="3"/>
        <v>56.870000000000005</v>
      </c>
      <c r="J22" s="28">
        <f t="shared" si="3"/>
        <v>0.0096</v>
      </c>
      <c r="K22" s="28">
        <f t="shared" si="3"/>
        <v>0.0208</v>
      </c>
      <c r="L22" s="28">
        <f t="shared" si="3"/>
        <v>17.2</v>
      </c>
      <c r="M22" s="28">
        <f t="shared" si="3"/>
        <v>19.68</v>
      </c>
      <c r="N22" s="28">
        <f t="shared" si="3"/>
        <v>0.256</v>
      </c>
      <c r="O22" s="46" t="s">
        <v>77</v>
      </c>
    </row>
    <row r="23" spans="1:15" s="39" customFormat="1" ht="24" customHeight="1" thickBot="1">
      <c r="A23" s="32"/>
      <c r="B23" s="17"/>
      <c r="C23" s="18"/>
      <c r="D23" s="55" t="s">
        <v>22</v>
      </c>
      <c r="E23" s="60"/>
      <c r="F23" s="24">
        <v>0.432</v>
      </c>
      <c r="G23" s="24">
        <v>0.024</v>
      </c>
      <c r="H23" s="24">
        <v>1.128</v>
      </c>
      <c r="I23" s="24">
        <v>6.48</v>
      </c>
      <c r="J23" s="24">
        <v>0</v>
      </c>
      <c r="K23" s="24">
        <v>0.0096</v>
      </c>
      <c r="L23" s="24">
        <v>16.56</v>
      </c>
      <c r="M23" s="24">
        <v>11.52</v>
      </c>
      <c r="N23" s="24">
        <v>0.144</v>
      </c>
      <c r="O23" s="47"/>
    </row>
    <row r="24" spans="1:15" s="39" customFormat="1" ht="24" customHeight="1" thickBot="1">
      <c r="A24" s="32"/>
      <c r="B24" s="17"/>
      <c r="C24" s="18"/>
      <c r="D24" s="55" t="s">
        <v>38</v>
      </c>
      <c r="E24" s="60"/>
      <c r="F24" s="24">
        <v>0.208</v>
      </c>
      <c r="G24" s="24">
        <v>0.016</v>
      </c>
      <c r="H24" s="24">
        <v>1.344</v>
      </c>
      <c r="I24" s="24">
        <v>5.44</v>
      </c>
      <c r="J24" s="24">
        <v>0.0096</v>
      </c>
      <c r="K24" s="24">
        <v>0.0112</v>
      </c>
      <c r="L24" s="24">
        <v>0.64</v>
      </c>
      <c r="M24" s="24">
        <v>8.16</v>
      </c>
      <c r="N24" s="24">
        <v>0.112</v>
      </c>
      <c r="O24" s="47"/>
    </row>
    <row r="25" spans="1:15" s="39" customFormat="1" ht="24" customHeight="1" thickBot="1">
      <c r="A25" s="32"/>
      <c r="B25" s="17"/>
      <c r="C25" s="18"/>
      <c r="D25" s="55" t="s">
        <v>61</v>
      </c>
      <c r="E25" s="8"/>
      <c r="F25" s="24">
        <v>0</v>
      </c>
      <c r="G25" s="24">
        <v>4.995</v>
      </c>
      <c r="H25" s="24">
        <v>0</v>
      </c>
      <c r="I25" s="24">
        <v>44.95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47"/>
    </row>
    <row r="26" spans="1:15" s="4" customFormat="1" ht="38.25" customHeight="1" thickBot="1">
      <c r="A26" s="30"/>
      <c r="B26" s="13"/>
      <c r="C26" s="5"/>
      <c r="D26" s="54" t="s">
        <v>55</v>
      </c>
      <c r="E26" s="19">
        <v>250</v>
      </c>
      <c r="F26" s="28">
        <f>F27+F28+F29+F30+F31+F32+F33</f>
        <v>7.166</v>
      </c>
      <c r="G26" s="28">
        <f>G27+G28+G29+G30+G31+G32+G33</f>
        <v>8.638</v>
      </c>
      <c r="H26" s="28">
        <f aca="true" t="shared" si="4" ref="H26:N26">H27+H28+H29+H30+H31+H32+H33</f>
        <v>18.354</v>
      </c>
      <c r="I26" s="28">
        <f>SUM(I27:I36)</f>
        <v>196.013</v>
      </c>
      <c r="J26" s="28">
        <f t="shared" si="4"/>
        <v>1.6609</v>
      </c>
      <c r="K26" s="28">
        <f t="shared" si="4"/>
        <v>0.5658000000000001</v>
      </c>
      <c r="L26" s="28">
        <f t="shared" si="4"/>
        <v>0.61</v>
      </c>
      <c r="M26" s="28">
        <f t="shared" si="4"/>
        <v>12.129999999999999</v>
      </c>
      <c r="N26" s="28">
        <f t="shared" si="4"/>
        <v>2.3139999999999996</v>
      </c>
      <c r="O26" s="46" t="s">
        <v>73</v>
      </c>
    </row>
    <row r="27" spans="1:15" ht="24" customHeight="1" thickBot="1">
      <c r="A27" s="30"/>
      <c r="B27" s="17"/>
      <c r="C27" s="18"/>
      <c r="D27" s="53" t="s">
        <v>44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4"/>
    </row>
    <row r="28" spans="1:15" ht="24" customHeight="1" thickBot="1">
      <c r="A28" s="30"/>
      <c r="B28" s="17"/>
      <c r="C28" s="18"/>
      <c r="D28" s="53" t="s">
        <v>56</v>
      </c>
      <c r="E28" s="8"/>
      <c r="F28" s="24">
        <v>0.072</v>
      </c>
      <c r="G28" s="24">
        <v>0.009</v>
      </c>
      <c r="H28" s="24">
        <v>0.153</v>
      </c>
      <c r="I28" s="29">
        <v>1.508</v>
      </c>
      <c r="J28" s="24"/>
      <c r="K28" s="24"/>
      <c r="L28" s="24">
        <v>0.09</v>
      </c>
      <c r="M28" s="24"/>
      <c r="N28" s="24">
        <v>0.036</v>
      </c>
      <c r="O28" s="14"/>
    </row>
    <row r="29" spans="1:15" s="4" customFormat="1" ht="24" customHeight="1" thickBot="1">
      <c r="A29" s="30"/>
      <c r="B29" s="23"/>
      <c r="C29" s="16"/>
      <c r="D29" s="53" t="s">
        <v>39</v>
      </c>
      <c r="E29" s="8"/>
      <c r="F29" s="24">
        <v>0.72</v>
      </c>
      <c r="G29" s="24">
        <v>0.144</v>
      </c>
      <c r="H29" s="24">
        <v>6.228</v>
      </c>
      <c r="I29" s="24">
        <v>28.8</v>
      </c>
      <c r="J29" s="24">
        <v>0.432</v>
      </c>
      <c r="K29" s="24">
        <v>0.0252</v>
      </c>
      <c r="L29" s="24"/>
      <c r="M29" s="24">
        <v>3.6</v>
      </c>
      <c r="N29" s="24">
        <v>0.324</v>
      </c>
      <c r="O29" s="14"/>
    </row>
    <row r="30" spans="1:15" s="4" customFormat="1" ht="24" customHeight="1" thickBot="1">
      <c r="A30" s="30"/>
      <c r="B30" s="23"/>
      <c r="C30" s="16"/>
      <c r="D30" s="53" t="s">
        <v>57</v>
      </c>
      <c r="E30" s="8"/>
      <c r="F30" s="24">
        <v>1.395</v>
      </c>
      <c r="G30" s="24">
        <v>0.165</v>
      </c>
      <c r="H30" s="24">
        <v>11.055</v>
      </c>
      <c r="I30" s="24">
        <v>47.25</v>
      </c>
      <c r="J30" s="24">
        <v>1.2</v>
      </c>
      <c r="K30" s="24">
        <v>0.495</v>
      </c>
      <c r="L30" s="24"/>
      <c r="M30" s="24">
        <v>0.57</v>
      </c>
      <c r="N30" s="24">
        <v>1.5</v>
      </c>
      <c r="O30" s="14"/>
    </row>
    <row r="31" spans="1:15" ht="24" customHeight="1" thickBot="1">
      <c r="A31" s="30"/>
      <c r="B31" s="17"/>
      <c r="C31" s="18"/>
      <c r="D31" s="53" t="s">
        <v>11</v>
      </c>
      <c r="E31" s="61"/>
      <c r="F31" s="24">
        <v>0.035</v>
      </c>
      <c r="G31" s="24">
        <v>3.9</v>
      </c>
      <c r="H31" s="24">
        <v>0.05</v>
      </c>
      <c r="I31" s="24">
        <v>35.45</v>
      </c>
      <c r="J31" s="24">
        <v>0.0075</v>
      </c>
      <c r="K31" s="24">
        <v>0.006</v>
      </c>
      <c r="L31" s="24"/>
      <c r="M31" s="24">
        <v>0.6</v>
      </c>
      <c r="N31" s="24">
        <v>0.01</v>
      </c>
      <c r="O31" s="14"/>
    </row>
    <row r="32" spans="1:15" ht="24" customHeight="1" thickBot="1">
      <c r="A32" s="30"/>
      <c r="B32" s="17"/>
      <c r="C32" s="18"/>
      <c r="D32" s="53" t="s">
        <v>40</v>
      </c>
      <c r="E32" s="8"/>
      <c r="F32" s="24">
        <v>0.056</v>
      </c>
      <c r="G32" s="24"/>
      <c r="H32" s="24">
        <v>0.364</v>
      </c>
      <c r="I32" s="24">
        <v>1.64</v>
      </c>
      <c r="J32" s="24"/>
      <c r="K32" s="24">
        <v>0.0008</v>
      </c>
      <c r="L32" s="24">
        <v>0.36</v>
      </c>
      <c r="M32" s="24">
        <v>1.24</v>
      </c>
      <c r="N32" s="24">
        <v>0.032</v>
      </c>
      <c r="O32" s="14"/>
    </row>
    <row r="33" spans="1:15" ht="24" customHeight="1" thickBot="1">
      <c r="A33" s="30"/>
      <c r="B33" s="17"/>
      <c r="C33" s="18"/>
      <c r="D33" s="53" t="s">
        <v>38</v>
      </c>
      <c r="E33" s="36"/>
      <c r="F33" s="24">
        <v>0.52</v>
      </c>
      <c r="G33" s="24">
        <v>0.004</v>
      </c>
      <c r="H33" s="24">
        <v>0.336</v>
      </c>
      <c r="I33" s="24">
        <v>1.36</v>
      </c>
      <c r="J33" s="24">
        <v>0.0024</v>
      </c>
      <c r="K33" s="24">
        <v>0.0028</v>
      </c>
      <c r="L33" s="24">
        <v>0.16</v>
      </c>
      <c r="M33" s="24">
        <v>2.04</v>
      </c>
      <c r="N33" s="24">
        <v>0.028</v>
      </c>
      <c r="O33" s="14"/>
    </row>
    <row r="34" spans="1:15" ht="24" customHeight="1" thickBot="1">
      <c r="A34" s="30"/>
      <c r="B34" s="17"/>
      <c r="C34" s="18"/>
      <c r="D34" s="53" t="s">
        <v>41</v>
      </c>
      <c r="E34" s="38"/>
      <c r="F34" s="24">
        <v>0.28</v>
      </c>
      <c r="G34" s="24">
        <v>2</v>
      </c>
      <c r="H34" s="24">
        <v>0.32</v>
      </c>
      <c r="I34" s="24">
        <v>20.6</v>
      </c>
      <c r="J34" s="24"/>
      <c r="K34" s="24">
        <v>0.01</v>
      </c>
      <c r="L34" s="24"/>
      <c r="M34" s="24">
        <v>8.6</v>
      </c>
      <c r="N34" s="24">
        <v>0.03</v>
      </c>
      <c r="O34" s="14"/>
    </row>
    <row r="35" spans="1:15" ht="24" customHeight="1" thickBot="1">
      <c r="A35" s="30"/>
      <c r="B35" s="17"/>
      <c r="C35" s="18"/>
      <c r="D35" s="53" t="s">
        <v>62</v>
      </c>
      <c r="E35" s="38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1:15" ht="24" customHeight="1" thickBot="1">
      <c r="A36" s="30"/>
      <c r="B36" s="17"/>
      <c r="C36" s="18"/>
      <c r="D36" s="53" t="s">
        <v>49</v>
      </c>
      <c r="E36" s="37"/>
      <c r="F36" s="24"/>
      <c r="G36" s="24"/>
      <c r="H36" s="24"/>
      <c r="I36" s="24"/>
      <c r="J36" s="24"/>
      <c r="K36" s="24"/>
      <c r="L36" s="24"/>
      <c r="M36" s="24">
        <v>29.44</v>
      </c>
      <c r="N36" s="24">
        <v>0.233</v>
      </c>
      <c r="O36" s="14"/>
    </row>
    <row r="37" spans="1:15" ht="24.75" customHeight="1" thickBot="1">
      <c r="A37" s="30"/>
      <c r="B37" s="13"/>
      <c r="C37" s="22"/>
      <c r="D37" s="52" t="s">
        <v>74</v>
      </c>
      <c r="E37" s="7">
        <v>140</v>
      </c>
      <c r="F37" s="21">
        <f>F38+F39+F40+F41+F42+F43</f>
        <v>46.958999999999996</v>
      </c>
      <c r="G37" s="21">
        <f aca="true" t="shared" si="5" ref="G37:N37">G38+G39+G40+G41+G42+G43</f>
        <v>26.7362</v>
      </c>
      <c r="H37" s="21">
        <f t="shared" si="5"/>
        <v>16.894</v>
      </c>
      <c r="I37" s="21">
        <f t="shared" si="5"/>
        <v>385.34</v>
      </c>
      <c r="J37" s="21">
        <f t="shared" si="5"/>
        <v>0.18830000000000002</v>
      </c>
      <c r="K37" s="21">
        <f t="shared" si="5"/>
        <v>0.36060000000000003</v>
      </c>
      <c r="L37" s="21">
        <f t="shared" si="5"/>
        <v>0.54</v>
      </c>
      <c r="M37" s="21">
        <f t="shared" si="5"/>
        <v>38.26</v>
      </c>
      <c r="N37" s="21">
        <f t="shared" si="5"/>
        <v>2.7479999999999998</v>
      </c>
      <c r="O37" s="42" t="s">
        <v>75</v>
      </c>
    </row>
    <row r="38" spans="1:15" ht="24" customHeight="1" thickBot="1">
      <c r="A38" s="30"/>
      <c r="B38" s="17"/>
      <c r="C38" s="18"/>
      <c r="D38" s="53" t="s">
        <v>50</v>
      </c>
      <c r="E38" s="36"/>
      <c r="F38" s="24">
        <v>14.56</v>
      </c>
      <c r="G38" s="24">
        <v>14.72</v>
      </c>
      <c r="H38" s="24">
        <v>0.56</v>
      </c>
      <c r="I38" s="24">
        <v>192.8</v>
      </c>
      <c r="J38" s="24">
        <v>0.056</v>
      </c>
      <c r="K38" s="24">
        <v>0.12</v>
      </c>
      <c r="L38" s="24"/>
      <c r="M38" s="24">
        <v>13.6</v>
      </c>
      <c r="N38" s="24">
        <v>1.28</v>
      </c>
      <c r="O38" s="14"/>
    </row>
    <row r="39" spans="1:15" ht="24" customHeight="1" thickBot="1">
      <c r="A39" s="30"/>
      <c r="B39" s="17"/>
      <c r="C39" s="18"/>
      <c r="D39" s="53" t="s">
        <v>23</v>
      </c>
      <c r="E39" s="36"/>
      <c r="F39" s="29">
        <v>1.8</v>
      </c>
      <c r="G39" s="29">
        <v>0.36</v>
      </c>
      <c r="H39" s="29">
        <v>15.57</v>
      </c>
      <c r="I39" s="29">
        <v>72</v>
      </c>
      <c r="J39" s="29">
        <v>0.108</v>
      </c>
      <c r="K39" s="29">
        <v>0.063</v>
      </c>
      <c r="L39" s="29"/>
      <c r="M39" s="29">
        <v>9</v>
      </c>
      <c r="N39" s="29">
        <v>0.81</v>
      </c>
      <c r="O39" s="14"/>
    </row>
    <row r="40" spans="1:15" ht="24" customHeight="1" thickBot="1">
      <c r="A40" s="30"/>
      <c r="B40" s="17"/>
      <c r="C40" s="18"/>
      <c r="D40" s="53" t="s">
        <v>24</v>
      </c>
      <c r="E40" s="36"/>
      <c r="F40" s="29">
        <v>0.084</v>
      </c>
      <c r="G40" s="29">
        <v>0.0012</v>
      </c>
      <c r="H40" s="29">
        <v>0.546</v>
      </c>
      <c r="I40" s="29">
        <v>2.46</v>
      </c>
      <c r="J40" s="29"/>
      <c r="K40" s="29">
        <v>0.066</v>
      </c>
      <c r="L40" s="29">
        <v>0.54</v>
      </c>
      <c r="M40" s="29">
        <v>1.86</v>
      </c>
      <c r="N40" s="29">
        <v>0.048</v>
      </c>
      <c r="O40" s="14"/>
    </row>
    <row r="41" spans="1:15" ht="24" customHeight="1" thickBot="1">
      <c r="A41" s="30"/>
      <c r="B41" s="17"/>
      <c r="C41" s="18"/>
      <c r="D41" s="53" t="s">
        <v>51</v>
      </c>
      <c r="E41" s="8"/>
      <c r="F41" s="24">
        <v>30.48</v>
      </c>
      <c r="G41" s="24">
        <v>2.76</v>
      </c>
      <c r="H41" s="24">
        <v>0.168</v>
      </c>
      <c r="I41" s="24">
        <v>37.68</v>
      </c>
      <c r="J41" s="24">
        <v>0.0168</v>
      </c>
      <c r="K41" s="24">
        <v>0.1056</v>
      </c>
      <c r="L41" s="24"/>
      <c r="M41" s="24">
        <v>13.2</v>
      </c>
      <c r="N41" s="24">
        <v>0.6</v>
      </c>
      <c r="O41" s="14"/>
    </row>
    <row r="42" spans="1:15" ht="24" customHeight="1" thickBot="1">
      <c r="A42" s="30"/>
      <c r="B42" s="17"/>
      <c r="C42" s="18"/>
      <c r="D42" s="53" t="s">
        <v>11</v>
      </c>
      <c r="E42" s="61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" customHeight="1" thickBot="1">
      <c r="A43" s="30"/>
      <c r="B43" s="23"/>
      <c r="C43" s="16"/>
      <c r="D43" s="53" t="s">
        <v>21</v>
      </c>
      <c r="E43" s="8"/>
      <c r="F43" s="24"/>
      <c r="G43" s="24">
        <v>4.995</v>
      </c>
      <c r="H43" s="24"/>
      <c r="I43" s="24">
        <v>44.95</v>
      </c>
      <c r="J43" s="24"/>
      <c r="K43" s="24"/>
      <c r="L43" s="24"/>
      <c r="M43" s="24"/>
      <c r="N43" s="24"/>
      <c r="O43" s="14"/>
    </row>
    <row r="44" spans="1:15" ht="24" customHeight="1" thickBot="1">
      <c r="A44" s="30"/>
      <c r="B44" s="13"/>
      <c r="C44" s="22"/>
      <c r="D44" s="52" t="s">
        <v>60</v>
      </c>
      <c r="E44" s="7">
        <v>60</v>
      </c>
      <c r="F44" s="21">
        <f>F45+F47+F48</f>
        <v>1.051</v>
      </c>
      <c r="G44" s="21">
        <f aca="true" t="shared" si="6" ref="G44:N44">G45+G47+G48</f>
        <v>3.988</v>
      </c>
      <c r="H44" s="21">
        <f t="shared" si="6"/>
        <v>6.329999999999999</v>
      </c>
      <c r="I44" s="21">
        <f>SUM(I45:I48)</f>
        <v>80.55</v>
      </c>
      <c r="J44" s="21">
        <f t="shared" si="6"/>
        <v>0.0275</v>
      </c>
      <c r="K44" s="21">
        <f t="shared" si="6"/>
        <v>0.018000000000000002</v>
      </c>
      <c r="L44" s="21">
        <f t="shared" si="6"/>
        <v>0</v>
      </c>
      <c r="M44" s="21">
        <f t="shared" si="6"/>
        <v>2.8400000000000003</v>
      </c>
      <c r="N44" s="21">
        <f t="shared" si="6"/>
        <v>0.198</v>
      </c>
      <c r="O44" s="42" t="s">
        <v>71</v>
      </c>
    </row>
    <row r="45" spans="1:15" ht="24" customHeight="1" thickBot="1">
      <c r="A45" s="30"/>
      <c r="B45" s="17"/>
      <c r="C45" s="18"/>
      <c r="D45" s="53" t="s">
        <v>26</v>
      </c>
      <c r="E45" s="61"/>
      <c r="F45" s="24">
        <v>0.192</v>
      </c>
      <c r="G45" s="24"/>
      <c r="H45" s="24">
        <v>0.76</v>
      </c>
      <c r="I45" s="24">
        <v>3.96</v>
      </c>
      <c r="J45" s="24"/>
      <c r="K45" s="24">
        <v>0.006</v>
      </c>
      <c r="L45" s="24"/>
      <c r="M45" s="24">
        <v>0.8</v>
      </c>
      <c r="N45" s="24">
        <v>0.092</v>
      </c>
      <c r="O45" s="14"/>
    </row>
    <row r="46" spans="1:15" ht="24" customHeight="1" thickBot="1">
      <c r="A46" s="30"/>
      <c r="B46" s="17"/>
      <c r="C46" s="18"/>
      <c r="D46" s="53" t="s">
        <v>41</v>
      </c>
      <c r="E46" s="38"/>
      <c r="F46" s="24">
        <v>0.196</v>
      </c>
      <c r="G46" s="24">
        <v>1.4</v>
      </c>
      <c r="H46" s="24">
        <v>0.224</v>
      </c>
      <c r="I46" s="24">
        <v>14.42</v>
      </c>
      <c r="J46" s="24"/>
      <c r="K46" s="24">
        <v>0.007</v>
      </c>
      <c r="L46" s="24"/>
      <c r="M46" s="24">
        <v>6.02</v>
      </c>
      <c r="N46" s="24">
        <v>0.021</v>
      </c>
      <c r="O46" s="14"/>
    </row>
    <row r="47" spans="1:15" ht="24" customHeight="1" thickBot="1">
      <c r="A47" s="30"/>
      <c r="B47" s="17"/>
      <c r="C47" s="18"/>
      <c r="D47" s="53" t="s">
        <v>52</v>
      </c>
      <c r="E47" s="8"/>
      <c r="F47" s="24">
        <v>0.824</v>
      </c>
      <c r="G47" s="24">
        <v>0.088</v>
      </c>
      <c r="H47" s="24">
        <v>5.52</v>
      </c>
      <c r="I47" s="24">
        <v>26.72</v>
      </c>
      <c r="J47" s="24">
        <v>0.02</v>
      </c>
      <c r="K47" s="24">
        <v>0.006</v>
      </c>
      <c r="L47" s="24"/>
      <c r="M47" s="24">
        <v>1.44</v>
      </c>
      <c r="N47" s="24">
        <v>0.096</v>
      </c>
      <c r="O47" s="14"/>
    </row>
    <row r="48" spans="1:15" ht="24" customHeight="1" thickBot="1">
      <c r="A48" s="30"/>
      <c r="B48" s="1"/>
      <c r="C48" s="3"/>
      <c r="D48" s="53" t="s">
        <v>11</v>
      </c>
      <c r="E48" s="61"/>
      <c r="F48" s="24">
        <v>0.035</v>
      </c>
      <c r="G48" s="24">
        <v>3.9</v>
      </c>
      <c r="H48" s="24">
        <v>0.05</v>
      </c>
      <c r="I48" s="24">
        <v>35.45</v>
      </c>
      <c r="J48" s="24">
        <v>0.0075</v>
      </c>
      <c r="K48" s="24">
        <v>0.006</v>
      </c>
      <c r="L48" s="24"/>
      <c r="M48" s="24">
        <v>0.6</v>
      </c>
      <c r="N48" s="24">
        <v>0.01</v>
      </c>
      <c r="O48" s="14"/>
    </row>
    <row r="49" spans="1:15" ht="24" customHeight="1" thickBot="1">
      <c r="A49" s="30"/>
      <c r="B49" s="13"/>
      <c r="C49" s="22"/>
      <c r="D49" s="52" t="s">
        <v>27</v>
      </c>
      <c r="E49" s="7">
        <v>40</v>
      </c>
      <c r="F49" s="21">
        <v>2.64</v>
      </c>
      <c r="G49" s="21">
        <v>0.48</v>
      </c>
      <c r="H49" s="21">
        <v>13.68</v>
      </c>
      <c r="I49" s="21">
        <v>72.4</v>
      </c>
      <c r="J49" s="21">
        <v>0.072</v>
      </c>
      <c r="K49" s="21">
        <v>0.032</v>
      </c>
      <c r="L49" s="21"/>
      <c r="M49" s="21">
        <v>14</v>
      </c>
      <c r="N49" s="21">
        <v>1.56</v>
      </c>
      <c r="O49" s="42" t="s">
        <v>66</v>
      </c>
    </row>
    <row r="50" spans="1:15" ht="24" customHeight="1" thickBot="1">
      <c r="A50" s="30"/>
      <c r="B50" s="13"/>
      <c r="C50" s="22"/>
      <c r="D50" s="52" t="s">
        <v>58</v>
      </c>
      <c r="E50" s="7">
        <v>200</v>
      </c>
      <c r="F50" s="21">
        <f>F51+F52</f>
        <v>0.416</v>
      </c>
      <c r="G50" s="21">
        <f aca="true" t="shared" si="7" ref="G50:N50">G51+G52</f>
        <v>0.024</v>
      </c>
      <c r="H50" s="21">
        <f t="shared" si="7"/>
        <v>19.05</v>
      </c>
      <c r="I50" s="21">
        <f t="shared" si="7"/>
        <v>75.41</v>
      </c>
      <c r="J50" s="21">
        <f t="shared" si="7"/>
        <v>0.536</v>
      </c>
      <c r="K50" s="21">
        <f t="shared" si="7"/>
        <v>0.88</v>
      </c>
      <c r="L50" s="21">
        <f t="shared" si="7"/>
        <v>0.352</v>
      </c>
      <c r="M50" s="21">
        <f t="shared" si="7"/>
        <v>1.58</v>
      </c>
      <c r="N50" s="21">
        <f t="shared" si="7"/>
        <v>1.4849999999999999</v>
      </c>
      <c r="O50" s="42" t="s">
        <v>70</v>
      </c>
    </row>
    <row r="51" spans="1:15" s="4" customFormat="1" ht="24" customHeight="1" thickBot="1">
      <c r="A51" s="30"/>
      <c r="B51" s="23"/>
      <c r="C51" s="16"/>
      <c r="D51" s="53" t="s">
        <v>59</v>
      </c>
      <c r="E51" s="8"/>
      <c r="F51" s="24">
        <v>0.416</v>
      </c>
      <c r="G51" s="24">
        <v>0.024</v>
      </c>
      <c r="H51" s="24">
        <v>4.08</v>
      </c>
      <c r="I51" s="24">
        <v>18.56</v>
      </c>
      <c r="J51" s="24">
        <v>0.536</v>
      </c>
      <c r="K51" s="24">
        <v>0.88</v>
      </c>
      <c r="L51" s="24">
        <v>0.352</v>
      </c>
      <c r="M51" s="24">
        <v>1.28</v>
      </c>
      <c r="N51" s="24">
        <v>1.44</v>
      </c>
      <c r="O51" s="14"/>
    </row>
    <row r="52" spans="1:15" s="4" customFormat="1" ht="24" customHeight="1" thickBot="1">
      <c r="A52" s="30"/>
      <c r="B52" s="23"/>
      <c r="C52" s="16"/>
      <c r="D52" s="53" t="s">
        <v>12</v>
      </c>
      <c r="E52" s="8"/>
      <c r="F52" s="25"/>
      <c r="G52" s="25"/>
      <c r="H52" s="24">
        <v>14.97</v>
      </c>
      <c r="I52" s="24">
        <v>56.85</v>
      </c>
      <c r="J52" s="24"/>
      <c r="K52" s="24"/>
      <c r="L52" s="24"/>
      <c r="M52" s="24">
        <v>0.3</v>
      </c>
      <c r="N52" s="24">
        <v>0.045</v>
      </c>
      <c r="O52" s="14"/>
    </row>
    <row r="53" spans="1:15" s="4" customFormat="1" ht="24" customHeight="1" thickBot="1">
      <c r="A53" s="30"/>
      <c r="B53" s="13"/>
      <c r="C53" s="5" t="s">
        <v>28</v>
      </c>
      <c r="D53" s="50" t="s">
        <v>79</v>
      </c>
      <c r="E53" s="7">
        <v>44</v>
      </c>
      <c r="F53" s="21">
        <v>0.39</v>
      </c>
      <c r="G53" s="21">
        <v>0.864</v>
      </c>
      <c r="H53" s="21">
        <v>4.308</v>
      </c>
      <c r="I53" s="21">
        <v>238.8</v>
      </c>
      <c r="J53" s="21"/>
      <c r="K53" s="21"/>
      <c r="L53" s="21"/>
      <c r="M53" s="21"/>
      <c r="N53" s="21"/>
      <c r="O53" s="42" t="s">
        <v>80</v>
      </c>
    </row>
    <row r="54" spans="1:15" ht="24" customHeight="1" thickBot="1">
      <c r="A54" s="30"/>
      <c r="B54" s="13"/>
      <c r="C54" s="22"/>
      <c r="D54" s="50" t="s">
        <v>43</v>
      </c>
      <c r="E54" s="7">
        <v>200</v>
      </c>
      <c r="F54" s="21">
        <v>0.03</v>
      </c>
      <c r="G54" s="21"/>
      <c r="H54" s="21">
        <v>14</v>
      </c>
      <c r="I54" s="21">
        <f>SUM(I55:I57)</f>
        <v>112.92</v>
      </c>
      <c r="J54" s="21"/>
      <c r="K54" s="21"/>
      <c r="L54" s="21"/>
      <c r="M54" s="21"/>
      <c r="N54" s="21"/>
      <c r="O54" s="42" t="s">
        <v>67</v>
      </c>
    </row>
    <row r="55" spans="1:15" s="4" customFormat="1" ht="24" customHeight="1" thickBot="1">
      <c r="A55" s="30"/>
      <c r="B55" s="23"/>
      <c r="C55" s="16"/>
      <c r="D55" s="49" t="s">
        <v>37</v>
      </c>
      <c r="E55" s="33"/>
      <c r="F55" s="25"/>
      <c r="G55" s="25"/>
      <c r="H55" s="25"/>
      <c r="I55" s="25"/>
      <c r="J55" s="24"/>
      <c r="K55" s="24"/>
      <c r="L55" s="24"/>
      <c r="M55" s="24">
        <v>0.2</v>
      </c>
      <c r="N55" s="24">
        <v>0.03</v>
      </c>
      <c r="O55" s="14"/>
    </row>
    <row r="56" spans="1:15" s="4" customFormat="1" ht="24" customHeight="1" thickBot="1">
      <c r="A56" s="30"/>
      <c r="B56" s="23"/>
      <c r="C56" s="16"/>
      <c r="D56" s="49" t="s">
        <v>25</v>
      </c>
      <c r="E56" s="12"/>
      <c r="F56" s="27">
        <v>3.64</v>
      </c>
      <c r="G56" s="27">
        <v>4.16</v>
      </c>
      <c r="H56" s="27">
        <v>6.11</v>
      </c>
      <c r="I56" s="27">
        <v>56.07</v>
      </c>
      <c r="J56" s="27">
        <v>0.052</v>
      </c>
      <c r="K56" s="27">
        <v>0.195</v>
      </c>
      <c r="L56" s="27">
        <v>1.95</v>
      </c>
      <c r="M56" s="27">
        <v>161.2</v>
      </c>
      <c r="N56" s="27">
        <v>0.26</v>
      </c>
      <c r="O56" s="14"/>
    </row>
    <row r="57" spans="1:15" ht="24" customHeight="1" thickBot="1">
      <c r="A57" s="30"/>
      <c r="B57" s="1"/>
      <c r="C57" s="3"/>
      <c r="D57" s="49" t="s">
        <v>12</v>
      </c>
      <c r="E57" s="8"/>
      <c r="F57" s="24"/>
      <c r="G57" s="24"/>
      <c r="H57" s="24">
        <v>14.97</v>
      </c>
      <c r="I57" s="24">
        <v>56.85</v>
      </c>
      <c r="J57" s="24"/>
      <c r="K57" s="24"/>
      <c r="L57" s="24"/>
      <c r="M57" s="24">
        <v>0.3</v>
      </c>
      <c r="N57" s="24">
        <v>0.045</v>
      </c>
      <c r="O57" s="14"/>
    </row>
    <row r="58" spans="1:15" ht="24" customHeight="1" thickBot="1">
      <c r="A58" s="30"/>
      <c r="B58" s="9"/>
      <c r="C58" s="2"/>
      <c r="D58" s="2" t="s">
        <v>30</v>
      </c>
      <c r="E58" s="36"/>
      <c r="F58" s="25">
        <f aca="true" t="shared" si="8" ref="F58:M58">F54+F53+F50+F49+F44+F37+F26+F20+F17+F13+F9+F22</f>
        <v>68.18900000000001</v>
      </c>
      <c r="G58" s="25">
        <f t="shared" si="8"/>
        <v>58.34519999999999</v>
      </c>
      <c r="H58" s="25">
        <f t="shared" si="8"/>
        <v>169.75</v>
      </c>
      <c r="I58" s="25">
        <f t="shared" si="8"/>
        <v>1695.0729999999999</v>
      </c>
      <c r="J58" s="25">
        <f t="shared" si="8"/>
        <v>4.8383</v>
      </c>
      <c r="K58" s="25">
        <f t="shared" si="8"/>
        <v>3.2286</v>
      </c>
      <c r="L58" s="25">
        <f t="shared" si="8"/>
        <v>29.701999999999998</v>
      </c>
      <c r="M58" s="25">
        <f t="shared" si="8"/>
        <v>113.16</v>
      </c>
      <c r="N58" s="25">
        <f>N54+N53+N50+N49+N44+N37+N26+N20+N17+N13+N9+N22</f>
        <v>25.14</v>
      </c>
      <c r="O58" s="43"/>
    </row>
    <row r="59" spans="1:15" ht="15">
      <c r="A59" s="3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4"/>
    </row>
    <row r="60" spans="1:15" ht="15">
      <c r="A60" s="3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4"/>
    </row>
    <row r="61" spans="1:15" ht="15">
      <c r="A61" s="3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/>
    </row>
    <row r="62" spans="1:15" ht="15">
      <c r="A62" s="3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/>
    </row>
    <row r="63" spans="1:15" ht="15.75" thickBot="1">
      <c r="A63" s="3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</row>
    <row r="64" spans="1:15" ht="31.5" customHeight="1">
      <c r="A64" s="30"/>
      <c r="B64" s="63" t="s">
        <v>0</v>
      </c>
      <c r="C64" s="63" t="s">
        <v>35</v>
      </c>
      <c r="D64" s="63" t="s">
        <v>36</v>
      </c>
      <c r="E64" s="63" t="s">
        <v>32</v>
      </c>
      <c r="F64" s="66" t="s">
        <v>1</v>
      </c>
      <c r="G64" s="75"/>
      <c r="H64" s="76"/>
      <c r="I64" s="63" t="s">
        <v>47</v>
      </c>
      <c r="J64" s="66" t="s">
        <v>34</v>
      </c>
      <c r="K64" s="75"/>
      <c r="L64" s="76"/>
      <c r="M64" s="66" t="s">
        <v>48</v>
      </c>
      <c r="N64" s="76"/>
      <c r="O64" s="83" t="s">
        <v>63</v>
      </c>
    </row>
    <row r="65" spans="1:15" ht="15" customHeight="1">
      <c r="A65" s="30"/>
      <c r="B65" s="87"/>
      <c r="C65" s="87"/>
      <c r="D65" s="87"/>
      <c r="E65" s="64"/>
      <c r="F65" s="77"/>
      <c r="G65" s="78"/>
      <c r="H65" s="79"/>
      <c r="I65" s="64"/>
      <c r="J65" s="77"/>
      <c r="K65" s="78"/>
      <c r="L65" s="79"/>
      <c r="M65" s="77"/>
      <c r="N65" s="79"/>
      <c r="O65" s="84"/>
    </row>
    <row r="66" spans="1:15" ht="15" customHeight="1">
      <c r="A66" s="30"/>
      <c r="B66" s="87"/>
      <c r="C66" s="87"/>
      <c r="D66" s="87"/>
      <c r="E66" s="64"/>
      <c r="F66" s="77"/>
      <c r="G66" s="78"/>
      <c r="H66" s="79"/>
      <c r="I66" s="64"/>
      <c r="J66" s="77"/>
      <c r="K66" s="78"/>
      <c r="L66" s="79"/>
      <c r="M66" s="77"/>
      <c r="N66" s="79"/>
      <c r="O66" s="84"/>
    </row>
    <row r="67" spans="1:15" ht="15" customHeight="1">
      <c r="A67" s="30"/>
      <c r="B67" s="87"/>
      <c r="C67" s="87"/>
      <c r="D67" s="87"/>
      <c r="E67" s="64"/>
      <c r="F67" s="77"/>
      <c r="G67" s="78"/>
      <c r="H67" s="79"/>
      <c r="I67" s="64"/>
      <c r="J67" s="77"/>
      <c r="K67" s="78"/>
      <c r="L67" s="79"/>
      <c r="M67" s="77"/>
      <c r="N67" s="79"/>
      <c r="O67" s="84"/>
    </row>
    <row r="68" spans="1:15" ht="21.75" customHeight="1" thickBot="1">
      <c r="A68" s="30"/>
      <c r="B68" s="88"/>
      <c r="C68" s="88"/>
      <c r="D68" s="88"/>
      <c r="E68" s="65"/>
      <c r="F68" s="80"/>
      <c r="G68" s="81"/>
      <c r="H68" s="82"/>
      <c r="I68" s="65"/>
      <c r="J68" s="80"/>
      <c r="K68" s="81"/>
      <c r="L68" s="82"/>
      <c r="M68" s="80"/>
      <c r="N68" s="82"/>
      <c r="O68" s="85"/>
    </row>
    <row r="69" spans="1:15" ht="15.75" thickBot="1">
      <c r="A69" s="30"/>
      <c r="B69" s="35"/>
      <c r="C69" s="36"/>
      <c r="D69" s="36"/>
      <c r="E69" s="36"/>
      <c r="F69" s="36" t="s">
        <v>2</v>
      </c>
      <c r="G69" s="36" t="s">
        <v>3</v>
      </c>
      <c r="H69" s="36" t="s">
        <v>4</v>
      </c>
      <c r="I69" s="36"/>
      <c r="J69" s="36" t="s">
        <v>5</v>
      </c>
      <c r="K69" s="36" t="s">
        <v>6</v>
      </c>
      <c r="L69" s="36" t="s">
        <v>7</v>
      </c>
      <c r="M69" s="36" t="s">
        <v>8</v>
      </c>
      <c r="N69" s="36" t="s">
        <v>9</v>
      </c>
      <c r="O69" s="45"/>
    </row>
    <row r="70" spans="1:15" ht="22.5" customHeight="1" thickBot="1">
      <c r="A70" s="30"/>
      <c r="B70" s="13"/>
      <c r="C70" s="5" t="s">
        <v>31</v>
      </c>
      <c r="D70" s="54" t="s">
        <v>78</v>
      </c>
      <c r="E70" s="19">
        <v>200</v>
      </c>
      <c r="F70" s="21">
        <f>F71+F72+F74</f>
        <v>6.545</v>
      </c>
      <c r="G70" s="21">
        <f aca="true" t="shared" si="9" ref="G70:N70">G71+G72+G74</f>
        <v>4.035</v>
      </c>
      <c r="H70" s="21">
        <f t="shared" si="9"/>
        <v>32.504999999999995</v>
      </c>
      <c r="I70" s="21">
        <f>SUM(I71:I74)</f>
        <v>146.85</v>
      </c>
      <c r="J70" s="21">
        <f t="shared" si="9"/>
        <v>0.036</v>
      </c>
      <c r="K70" s="21">
        <f t="shared" si="9"/>
        <v>0.14900000000000002</v>
      </c>
      <c r="L70" s="21">
        <f t="shared" si="9"/>
        <v>1.35</v>
      </c>
      <c r="M70" s="21">
        <f t="shared" si="9"/>
        <v>120.55</v>
      </c>
      <c r="N70" s="21">
        <f t="shared" si="9"/>
        <v>1.14</v>
      </c>
      <c r="O70" s="42" t="s">
        <v>68</v>
      </c>
    </row>
    <row r="71" spans="1:15" ht="24.75" customHeight="1" thickBot="1">
      <c r="A71" s="30"/>
      <c r="B71" s="1"/>
      <c r="C71" s="3"/>
      <c r="D71" s="57" t="s">
        <v>42</v>
      </c>
      <c r="E71" s="62"/>
      <c r="F71" s="24">
        <v>4.025</v>
      </c>
      <c r="G71" s="24">
        <v>1.155</v>
      </c>
      <c r="H71" s="24">
        <v>23.275</v>
      </c>
      <c r="I71" s="24">
        <v>93.42</v>
      </c>
      <c r="J71" s="24"/>
      <c r="K71" s="24">
        <v>0.014</v>
      </c>
      <c r="L71" s="24"/>
      <c r="M71" s="24">
        <v>9.45</v>
      </c>
      <c r="N71" s="24">
        <v>0.945</v>
      </c>
      <c r="O71" s="14"/>
    </row>
    <row r="72" spans="1:15" ht="24.75" customHeight="1" thickBot="1">
      <c r="A72" s="30"/>
      <c r="B72" s="1"/>
      <c r="C72" s="3"/>
      <c r="D72" s="57" t="s">
        <v>29</v>
      </c>
      <c r="E72" s="62"/>
      <c r="F72" s="29">
        <v>2.52</v>
      </c>
      <c r="G72" s="29">
        <v>2.88</v>
      </c>
      <c r="H72" s="29">
        <v>4.23</v>
      </c>
      <c r="I72" s="29">
        <v>20.3</v>
      </c>
      <c r="J72" s="29">
        <v>0.036</v>
      </c>
      <c r="K72" s="29">
        <v>0.135</v>
      </c>
      <c r="L72" s="29">
        <v>1.35</v>
      </c>
      <c r="M72" s="29">
        <v>111</v>
      </c>
      <c r="N72" s="29">
        <v>0.18</v>
      </c>
      <c r="O72" s="14"/>
    </row>
    <row r="73" spans="1:15" ht="24.75" customHeight="1" thickBot="1">
      <c r="A73" s="30"/>
      <c r="B73" s="1"/>
      <c r="C73" s="3"/>
      <c r="D73" s="57" t="s">
        <v>11</v>
      </c>
      <c r="E73" s="62"/>
      <c r="F73" s="24">
        <v>0.014</v>
      </c>
      <c r="G73" s="24">
        <v>1.56</v>
      </c>
      <c r="H73" s="24">
        <v>2</v>
      </c>
      <c r="I73" s="24">
        <v>14.18</v>
      </c>
      <c r="J73" s="24">
        <v>0.003</v>
      </c>
      <c r="K73" s="24">
        <v>0.002</v>
      </c>
      <c r="L73" s="24"/>
      <c r="M73" s="24">
        <v>0.24</v>
      </c>
      <c r="N73" s="24">
        <v>0.004</v>
      </c>
      <c r="O73" s="14"/>
    </row>
    <row r="74" spans="1:15" ht="24.75" customHeight="1" thickBot="1">
      <c r="A74" s="30"/>
      <c r="B74" s="1"/>
      <c r="C74" s="3"/>
      <c r="D74" s="57" t="s">
        <v>12</v>
      </c>
      <c r="E74" s="62"/>
      <c r="F74" s="24"/>
      <c r="G74" s="24"/>
      <c r="H74" s="24">
        <v>5</v>
      </c>
      <c r="I74" s="24">
        <v>18.95</v>
      </c>
      <c r="J74" s="24"/>
      <c r="K74" s="24"/>
      <c r="L74" s="24"/>
      <c r="M74" s="24">
        <v>0.1</v>
      </c>
      <c r="N74" s="24">
        <v>0.015</v>
      </c>
      <c r="O74" s="14"/>
    </row>
    <row r="75" spans="1:15" ht="16.5" hidden="1" thickBot="1">
      <c r="A75" s="30"/>
      <c r="B75" s="13"/>
      <c r="C75" s="6"/>
      <c r="D75" s="20"/>
      <c r="E75" s="7"/>
      <c r="F75" s="21"/>
      <c r="G75" s="21"/>
      <c r="H75" s="21"/>
      <c r="I75" s="21"/>
      <c r="J75" s="21"/>
      <c r="K75" s="21"/>
      <c r="L75" s="21"/>
      <c r="M75" s="21"/>
      <c r="N75" s="21"/>
      <c r="O75" s="42"/>
    </row>
    <row r="76" spans="1:15" ht="22.5" customHeight="1" thickBot="1">
      <c r="A76" s="30"/>
      <c r="B76" s="9"/>
      <c r="C76" s="10"/>
      <c r="D76" s="2" t="s">
        <v>30</v>
      </c>
      <c r="E76" s="36"/>
      <c r="F76" s="26">
        <f aca="true" t="shared" si="10" ref="F76:N76">F70</f>
        <v>6.545</v>
      </c>
      <c r="G76" s="26">
        <f t="shared" si="10"/>
        <v>4.035</v>
      </c>
      <c r="H76" s="26">
        <f t="shared" si="10"/>
        <v>32.504999999999995</v>
      </c>
      <c r="I76" s="26">
        <f t="shared" si="10"/>
        <v>146.85</v>
      </c>
      <c r="J76" s="26">
        <f t="shared" si="10"/>
        <v>0.036</v>
      </c>
      <c r="K76" s="26">
        <f t="shared" si="10"/>
        <v>0.14900000000000002</v>
      </c>
      <c r="L76" s="26">
        <f t="shared" si="10"/>
        <v>1.35</v>
      </c>
      <c r="M76" s="26">
        <f t="shared" si="10"/>
        <v>120.55</v>
      </c>
      <c r="N76" s="26">
        <f t="shared" si="10"/>
        <v>1.14</v>
      </c>
      <c r="O76" s="26"/>
    </row>
    <row r="77" spans="1:15" ht="15">
      <c r="A77" s="3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4"/>
    </row>
    <row r="78" spans="2:15" ht="1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/>
    </row>
    <row r="79" spans="2:15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4"/>
    </row>
  </sheetData>
  <sheetProtection/>
  <mergeCells count="19">
    <mergeCell ref="E3:E7"/>
    <mergeCell ref="F3:H7"/>
    <mergeCell ref="I3:I7"/>
    <mergeCell ref="J3:L7"/>
    <mergeCell ref="M3:N7"/>
    <mergeCell ref="M64:N68"/>
    <mergeCell ref="O64:O68"/>
    <mergeCell ref="O3:O7"/>
    <mergeCell ref="B1:O1"/>
    <mergeCell ref="B3:B7"/>
    <mergeCell ref="C3:C7"/>
    <mergeCell ref="D3:D7"/>
    <mergeCell ref="B64:B68"/>
    <mergeCell ref="C64:C68"/>
    <mergeCell ref="D64:D68"/>
    <mergeCell ref="E64:E68"/>
    <mergeCell ref="F64:H68"/>
    <mergeCell ref="I64:I68"/>
    <mergeCell ref="J64:L6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2023-10-20T06:50:56Z</dcterms:modified>
  <cp:category/>
  <cp:version/>
  <cp:contentType/>
  <cp:contentStatus/>
</cp:coreProperties>
</file>