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18 день" sheetId="1" r:id="rId1"/>
  </sheets>
  <definedNames>
    <definedName name="_xlnm.Print_Area" localSheetId="0">'18 день'!$A$1:$O$84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<sst xmlns="http://schemas.openxmlformats.org/spreadsheetml/2006/main" count="115" uniqueCount="76">
  <si>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</si>
  <si>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</si>
  <si>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</si>
  <si>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</si>
  <si>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</si>
  <si>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</si>
  <si>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</si>
  <si>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</si>
  <si>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</si>
  <si>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</si>
  <si>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</si>
  <si>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</si>
  <si>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</si>
  <si>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</si>
  <si>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>Какао</t>
  </si>
  <si>
    <t>Булка с маслом</t>
  </si>
  <si>
    <t>Хлеб пшеничный</t>
  </si>
  <si>
    <t>ВТОРОЙ  ЗАВТРАК</t>
  </si>
  <si>
    <t>ОБЕД</t>
  </si>
  <si>
    <t>Свёкла</t>
  </si>
  <si>
    <t>Масло растительное</t>
  </si>
  <si>
    <t>Капуста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</si>
  <si>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</si>
  <si>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</si>
  <si>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</si>
  <si>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</si>
  <si>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</si>
  <si>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</si>
  <si>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</si>
  <si>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</si>
  <si>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</si>
  <si>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</si>
  <si>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</si>
  <si>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</si>
  <si>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</si>
  <si>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>Морковь</t>
  </si>
  <si>
    <t>Картофель</t>
  </si>
  <si>
    <t>Лук</t>
  </si>
  <si>
    <t>Сметана</t>
  </si>
  <si>
    <t>Омлет</t>
  </si>
  <si>
    <t>Заварка</t>
  </si>
  <si>
    <t>Рис</t>
  </si>
  <si>
    <t>Пшено</t>
  </si>
  <si>
    <t>Компот из сухофруктов</t>
  </si>
  <si>
    <t>Сухофрукты</t>
  </si>
  <si>
    <t>Куры</t>
  </si>
  <si>
    <t>Компот из лимона</t>
  </si>
  <si>
    <t>Лимон</t>
  </si>
  <si>
    <t>Энергетическая ценность (ккал)</t>
  </si>
  <si>
    <t>Минеральные вещества, мг</t>
  </si>
  <si>
    <t>Соль</t>
  </si>
  <si>
    <t>18 день.</t>
  </si>
  <si>
    <t>Сельдь</t>
  </si>
  <si>
    <t>Зелёный горошек</t>
  </si>
  <si>
    <t>Солёный огурец</t>
  </si>
  <si>
    <t>Суп крестьянский на курином бульоне</t>
  </si>
  <si>
    <t>Кулеш рисовый молочный</t>
  </si>
  <si>
    <t>Кофейный напиток с молоком</t>
  </si>
  <si>
    <t>Лавровый лист</t>
  </si>
  <si>
    <t>Кофе</t>
  </si>
  <si>
    <t>Какао с молоком</t>
  </si>
  <si>
    <t>№ техн.  карты</t>
  </si>
  <si>
    <t>44</t>
  </si>
  <si>
    <t>41</t>
  </si>
  <si>
    <t>16</t>
  </si>
  <si>
    <t>38</t>
  </si>
  <si>
    <t>6</t>
  </si>
  <si>
    <t>37</t>
  </si>
  <si>
    <t>14</t>
  </si>
  <si>
    <t>111</t>
  </si>
  <si>
    <t>78</t>
  </si>
  <si>
    <t>Винегрет</t>
  </si>
  <si>
    <t>Сельдь с луком и растительным маслом</t>
  </si>
  <si>
    <t>77</t>
  </si>
  <si>
    <t>Суфле из вермишели и мяса птицы</t>
  </si>
  <si>
    <t>128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</si>
</sst>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36" fillId="0" borderId="0" xfId="0" applyFont="1" applyAlignment="1">
      <alignment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7" fillId="34" borderId="11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horizontal="center" vertical="center" wrapText="1"/>
    </xf>
    <xf numFmtId="172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172" fontId="45" fillId="0" borderId="11" xfId="0" applyNumberFormat="1" applyFont="1" applyBorder="1" applyAlignment="1">
      <alignment horizontal="center" vertical="center" wrapText="1"/>
    </xf>
    <xf numFmtId="172" fontId="48" fillId="0" borderId="11" xfId="0" applyNumberFormat="1" applyFont="1" applyBorder="1" applyAlignment="1">
      <alignment horizontal="center" vertical="center" wrapText="1"/>
    </xf>
    <xf numFmtId="172" fontId="48" fillId="33" borderId="12" xfId="0" applyNumberFormat="1" applyFont="1" applyFill="1" applyBorder="1" applyAlignment="1">
      <alignment horizontal="center" vertical="center" wrapText="1"/>
    </xf>
    <xf numFmtId="172" fontId="45" fillId="34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34" borderId="0" xfId="0" applyFont="1" applyFill="1" applyAlignment="1">
      <alignment/>
    </xf>
    <xf numFmtId="0" fontId="45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36" fillId="33" borderId="0" xfId="0" applyFont="1" applyFill="1" applyAlignment="1">
      <alignment/>
    </xf>
    <xf numFmtId="49" fontId="50" fillId="0" borderId="0" xfId="0" applyNumberFormat="1" applyFont="1" applyAlignment="1">
      <alignment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/>
    </xf>
    <xf numFmtId="49" fontId="45" fillId="34" borderId="11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vertical="top" wrapText="1"/>
    </xf>
    <xf numFmtId="49" fontId="0" fillId="0" borderId="0" xfId="0" applyNumberFormat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51" fillId="34" borderId="0" xfId="0" applyFont="1" applyFill="1" applyAlignment="1">
      <alignment/>
    </xf>
    <xf numFmtId="0" fontId="48" fillId="0" borderId="10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3" fillId="33" borderId="14" xfId="0" applyFont="1" applyFill="1" applyBorder="1" applyAlignment="1">
      <alignment vertical="top" wrapText="1"/>
    </xf>
    <xf numFmtId="0" fontId="53" fillId="33" borderId="11" xfId="0" applyFont="1" applyFill="1" applyBorder="1" applyAlignment="1">
      <alignment vertical="top" wrapText="1"/>
    </xf>
    <xf numFmtId="0" fontId="54" fillId="34" borderId="11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vertical="top" wrapText="1"/>
    </xf>
    <xf numFmtId="14" fontId="50" fillId="0" borderId="0" xfId="0" applyNumberFormat="1" applyFont="1" applyAlignment="1">
      <alignment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view="pageBreakPreview" zoomScale="80" zoomScaleSheetLayoutView="80" zoomScalePageLayoutView="0" workbookViewId="0" topLeftCell="A1">
      <selection activeCell="E55" sqref="E55"/>
    </sheetView>
  </sheetViews>
  <sheetFormatPr defaultColWidth="9.140625" defaultRowHeight="15"/>
  <cols>
    <col min="1" max="1" width="4.57421875" style="0" customWidth="1"/>
    <col min="2" max="2" width="7.8515625" style="0" customWidth="1"/>
    <col min="3" max="3" width="22.8515625" style="0" bestFit="1" customWidth="1"/>
    <col min="4" max="4" width="34.57421875" style="0" bestFit="1" customWidth="1"/>
    <col min="5" max="5" width="15.8515625" style="0" bestFit="1" customWidth="1"/>
    <col min="6" max="7" width="8.00390625" style="0" bestFit="1" customWidth="1"/>
    <col min="8" max="8" width="9.28125" style="0" bestFit="1" customWidth="1"/>
    <col min="9" max="9" width="18.140625" style="0" customWidth="1"/>
    <col min="10" max="12" width="6.7109375" style="0" bestFit="1" customWidth="1"/>
    <col min="13" max="13" width="9.28125" style="0" bestFit="1" customWidth="1"/>
    <col min="14" max="14" width="6.7109375" style="0" bestFit="1" customWidth="1"/>
    <col min="15" max="15" width="9.140625" style="45" bestFit="1" customWidth="1"/>
  </cols>
  <sheetData>
    <row r="1" spans="1:15" ht="24">
      <c r="A1" s="27"/>
      <c r="B1" s="77" t="s">
        <v>51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9.75" customHeight="1">
      <c r="A2" s="27"/>
      <c r="B2" s="14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37"/>
    </row>
    <row r="3" spans="1:15" ht="15" thickBot="1">
      <c r="A3" s="27"/>
      <c r="B3" s="27"/>
      <c r="C3" s="56">
        <v>45224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37"/>
    </row>
    <row r="4" spans="1:15" ht="31.5" customHeight="1">
      <c r="A4" s="27"/>
      <c r="B4" s="57" t="s">
        <v>0</v>
      </c>
      <c r="C4" s="57" t="s">
        <v>32</v>
      </c>
      <c r="D4" s="57" t="s">
        <v>33</v>
      </c>
      <c r="E4" s="57" t="s">
        <v>29</v>
      </c>
      <c r="F4" s="60" t="s">
        <v>30</v>
      </c>
      <c r="G4" s="61"/>
      <c r="H4" s="62"/>
      <c r="I4" s="57" t="s">
        <v>48</v>
      </c>
      <c r="J4" s="60" t="s">
        <v>31</v>
      </c>
      <c r="K4" s="61"/>
      <c r="L4" s="62"/>
      <c r="M4" s="60" t="s">
        <v>49</v>
      </c>
      <c r="N4" s="62"/>
      <c r="O4" s="74" t="s">
        <v>61</v>
      </c>
    </row>
    <row r="5" spans="1:15" ht="15" customHeight="1">
      <c r="A5" s="27"/>
      <c r="B5" s="58"/>
      <c r="C5" s="58"/>
      <c r="D5" s="58"/>
      <c r="E5" s="58"/>
      <c r="F5" s="63"/>
      <c r="G5" s="64"/>
      <c r="H5" s="65"/>
      <c r="I5" s="58"/>
      <c r="J5" s="63"/>
      <c r="K5" s="64"/>
      <c r="L5" s="65"/>
      <c r="M5" s="63"/>
      <c r="N5" s="65"/>
      <c r="O5" s="75"/>
    </row>
    <row r="6" spans="1:15" ht="15" customHeight="1">
      <c r="A6" s="27"/>
      <c r="B6" s="58"/>
      <c r="C6" s="58"/>
      <c r="D6" s="58"/>
      <c r="E6" s="58"/>
      <c r="F6" s="63"/>
      <c r="G6" s="64"/>
      <c r="H6" s="65"/>
      <c r="I6" s="58"/>
      <c r="J6" s="63"/>
      <c r="K6" s="64"/>
      <c r="L6" s="65"/>
      <c r="M6" s="63"/>
      <c r="N6" s="65"/>
      <c r="O6" s="75"/>
    </row>
    <row r="7" spans="1:15" ht="15" customHeight="1">
      <c r="A7" s="27"/>
      <c r="B7" s="58"/>
      <c r="C7" s="58"/>
      <c r="D7" s="58"/>
      <c r="E7" s="58"/>
      <c r="F7" s="63"/>
      <c r="G7" s="64"/>
      <c r="H7" s="65"/>
      <c r="I7" s="58"/>
      <c r="J7" s="63"/>
      <c r="K7" s="64"/>
      <c r="L7" s="65"/>
      <c r="M7" s="63"/>
      <c r="N7" s="65"/>
      <c r="O7" s="75"/>
    </row>
    <row r="8" spans="1:15" ht="15" customHeight="1" thickBot="1">
      <c r="A8" s="27"/>
      <c r="B8" s="59"/>
      <c r="C8" s="59"/>
      <c r="D8" s="59"/>
      <c r="E8" s="59"/>
      <c r="F8" s="66"/>
      <c r="G8" s="67"/>
      <c r="H8" s="68"/>
      <c r="I8" s="59"/>
      <c r="J8" s="66"/>
      <c r="K8" s="67"/>
      <c r="L8" s="68"/>
      <c r="M8" s="66"/>
      <c r="N8" s="68"/>
      <c r="O8" s="76"/>
    </row>
    <row r="9" spans="1:15" ht="15.75" thickBot="1">
      <c r="A9" s="27"/>
      <c r="B9" s="31"/>
      <c r="C9" s="32"/>
      <c r="D9" s="32"/>
      <c r="E9" s="32"/>
      <c r="F9" s="32" t="s">
        <v>2</v>
      </c>
      <c r="G9" s="32" t="s">
        <v>3</v>
      </c>
      <c r="H9" s="32" t="s">
        <v>4</v>
      </c>
      <c r="I9" s="32"/>
      <c r="J9" s="32" t="s">
        <v>5</v>
      </c>
      <c r="K9" s="32" t="s">
        <v>6</v>
      </c>
      <c r="L9" s="32" t="s">
        <v>7</v>
      </c>
      <c r="M9" s="32" t="s">
        <v>8</v>
      </c>
      <c r="N9" s="32" t="s">
        <v>9</v>
      </c>
      <c r="O9" s="42"/>
    </row>
    <row r="10" spans="1:15" s="11" customFormat="1" ht="24" customHeight="1" thickBot="1">
      <c r="A10" s="28"/>
      <c r="B10" s="12"/>
      <c r="C10" s="5" t="s">
        <v>10</v>
      </c>
      <c r="D10" s="52" t="s">
        <v>56</v>
      </c>
      <c r="E10" s="19">
        <v>200</v>
      </c>
      <c r="F10" s="25">
        <f>F11+F12+F13+F14</f>
        <v>5.920000000000001</v>
      </c>
      <c r="G10" s="25">
        <f aca="true" t="shared" si="0" ref="G10:N10">G11+G12+G13+G14</f>
        <v>9.719999999999999</v>
      </c>
      <c r="H10" s="25">
        <f t="shared" si="0"/>
        <v>22.85</v>
      </c>
      <c r="I10" s="25">
        <f t="shared" si="0"/>
        <v>204.1</v>
      </c>
      <c r="J10" s="25">
        <f t="shared" si="0"/>
        <v>0.084</v>
      </c>
      <c r="K10" s="25">
        <f t="shared" si="0"/>
        <v>0.313</v>
      </c>
      <c r="L10" s="25">
        <f t="shared" si="0"/>
        <v>1.6</v>
      </c>
      <c r="M10" s="25">
        <f t="shared" si="0"/>
        <v>204.7</v>
      </c>
      <c r="N10" s="25">
        <f t="shared" si="0"/>
        <v>0.41400000000000003</v>
      </c>
      <c r="O10" s="43">
        <v>45</v>
      </c>
    </row>
    <row r="11" spans="1:15" ht="24" customHeight="1" thickBot="1">
      <c r="A11" s="27"/>
      <c r="B11" s="1"/>
      <c r="C11" s="3"/>
      <c r="D11" s="51" t="s">
        <v>41</v>
      </c>
      <c r="E11" s="32"/>
      <c r="F11" s="23">
        <v>1.4</v>
      </c>
      <c r="G11" s="23">
        <v>0.12</v>
      </c>
      <c r="H11" s="23">
        <v>10.6</v>
      </c>
      <c r="I11" s="23">
        <v>50.4</v>
      </c>
      <c r="J11" s="23"/>
      <c r="K11" s="23">
        <v>0.006</v>
      </c>
      <c r="L11" s="23"/>
      <c r="M11" s="23">
        <v>5.1</v>
      </c>
      <c r="N11" s="23">
        <v>0.225</v>
      </c>
      <c r="O11" s="13"/>
    </row>
    <row r="12" spans="1:15" ht="24" customHeight="1" thickBot="1">
      <c r="A12" s="27"/>
      <c r="B12" s="17"/>
      <c r="C12" s="18"/>
      <c r="D12" s="51" t="s">
        <v>22</v>
      </c>
      <c r="E12" s="32"/>
      <c r="F12" s="23">
        <v>4.48</v>
      </c>
      <c r="G12" s="23">
        <v>5.6</v>
      </c>
      <c r="H12" s="23">
        <v>7.2</v>
      </c>
      <c r="I12" s="23">
        <v>99.2</v>
      </c>
      <c r="J12" s="23">
        <v>0.08</v>
      </c>
      <c r="K12" s="23">
        <v>0.304</v>
      </c>
      <c r="L12" s="23">
        <v>1.6</v>
      </c>
      <c r="M12" s="23">
        <v>199.2</v>
      </c>
      <c r="N12" s="23">
        <v>0.166</v>
      </c>
      <c r="O12" s="13"/>
    </row>
    <row r="13" spans="1:15" ht="24" customHeight="1" thickBot="1">
      <c r="A13" s="27"/>
      <c r="B13" s="17"/>
      <c r="C13" s="18"/>
      <c r="D13" s="51" t="s">
        <v>13</v>
      </c>
      <c r="E13" s="8"/>
      <c r="F13" s="23"/>
      <c r="G13" s="23"/>
      <c r="H13" s="23">
        <v>5</v>
      </c>
      <c r="I13" s="23">
        <v>19</v>
      </c>
      <c r="J13" s="23"/>
      <c r="K13" s="23"/>
      <c r="L13" s="23"/>
      <c r="M13" s="23">
        <v>0.1</v>
      </c>
      <c r="N13" s="23">
        <v>0.015</v>
      </c>
      <c r="O13" s="13"/>
    </row>
    <row r="14" spans="1:15" s="4" customFormat="1" ht="24" customHeight="1" thickBot="1">
      <c r="A14" s="27"/>
      <c r="B14" s="22"/>
      <c r="C14" s="16"/>
      <c r="D14" s="51" t="s">
        <v>12</v>
      </c>
      <c r="E14" s="8"/>
      <c r="F14" s="23">
        <v>0.04</v>
      </c>
      <c r="G14" s="23">
        <v>4</v>
      </c>
      <c r="H14" s="23">
        <v>0.05</v>
      </c>
      <c r="I14" s="23">
        <v>35.5</v>
      </c>
      <c r="J14" s="23">
        <v>0.004</v>
      </c>
      <c r="K14" s="23">
        <v>0.003</v>
      </c>
      <c r="L14" s="23"/>
      <c r="M14" s="23">
        <v>0.3</v>
      </c>
      <c r="N14" s="23">
        <v>0.008</v>
      </c>
      <c r="O14" s="13"/>
    </row>
    <row r="15" spans="1:15" s="4" customFormat="1" ht="24" customHeight="1" thickBot="1">
      <c r="A15" s="27"/>
      <c r="B15" s="12"/>
      <c r="C15" s="6"/>
      <c r="D15" s="50" t="s">
        <v>60</v>
      </c>
      <c r="E15" s="7">
        <v>200</v>
      </c>
      <c r="F15" s="20">
        <f>F16+F18</f>
        <v>0</v>
      </c>
      <c r="G15" s="20">
        <f aca="true" t="shared" si="1" ref="G15:N15">G16+G18</f>
        <v>0</v>
      </c>
      <c r="H15" s="20">
        <f t="shared" si="1"/>
        <v>15</v>
      </c>
      <c r="I15" s="20">
        <f t="shared" si="1"/>
        <v>56.8</v>
      </c>
      <c r="J15" s="20">
        <f t="shared" si="1"/>
        <v>0.04</v>
      </c>
      <c r="K15" s="20">
        <f t="shared" si="1"/>
        <v>0.1</v>
      </c>
      <c r="L15" s="20">
        <f t="shared" si="1"/>
        <v>0</v>
      </c>
      <c r="M15" s="20">
        <f t="shared" si="1"/>
        <v>14.4</v>
      </c>
      <c r="N15" s="20">
        <f t="shared" si="1"/>
        <v>0.6</v>
      </c>
      <c r="O15" s="38">
        <v>15</v>
      </c>
    </row>
    <row r="16" spans="1:15" ht="24" customHeight="1" thickBot="1">
      <c r="A16" s="27"/>
      <c r="B16" s="17"/>
      <c r="C16" s="18"/>
      <c r="D16" s="51" t="s">
        <v>14</v>
      </c>
      <c r="E16" s="32"/>
      <c r="F16" s="24"/>
      <c r="G16" s="24"/>
      <c r="H16" s="24"/>
      <c r="I16" s="24"/>
      <c r="J16" s="23"/>
      <c r="K16" s="23"/>
      <c r="L16" s="23"/>
      <c r="M16" s="23"/>
      <c r="N16" s="23"/>
      <c r="O16" s="13"/>
    </row>
    <row r="17" spans="1:15" ht="24" customHeight="1" thickBot="1">
      <c r="A17" s="27"/>
      <c r="B17" s="17"/>
      <c r="C17" s="18"/>
      <c r="D17" s="51" t="s">
        <v>22</v>
      </c>
      <c r="E17" s="34"/>
      <c r="F17" s="23">
        <v>1.12</v>
      </c>
      <c r="G17" s="23">
        <v>1</v>
      </c>
      <c r="H17" s="23">
        <v>1.88</v>
      </c>
      <c r="I17" s="23">
        <v>20.8</v>
      </c>
      <c r="J17" s="23">
        <v>0.04</v>
      </c>
      <c r="K17" s="23">
        <v>0.4</v>
      </c>
      <c r="L17" s="23">
        <v>4.4</v>
      </c>
      <c r="M17" s="23">
        <v>372</v>
      </c>
      <c r="N17" s="23">
        <v>0.6</v>
      </c>
      <c r="O17" s="13"/>
    </row>
    <row r="18" spans="1:15" ht="24" customHeight="1" thickBot="1">
      <c r="A18" s="27"/>
      <c r="B18" s="17"/>
      <c r="C18" s="18"/>
      <c r="D18" s="51" t="s">
        <v>13</v>
      </c>
      <c r="E18" s="8"/>
      <c r="F18" s="24"/>
      <c r="G18" s="24"/>
      <c r="H18" s="23">
        <v>15</v>
      </c>
      <c r="I18" s="23">
        <v>56.8</v>
      </c>
      <c r="J18" s="23">
        <v>0.04</v>
      </c>
      <c r="K18" s="23">
        <v>0.1</v>
      </c>
      <c r="L18" s="23"/>
      <c r="M18" s="23">
        <v>14.4</v>
      </c>
      <c r="N18" s="23">
        <v>0.6</v>
      </c>
      <c r="O18" s="13"/>
    </row>
    <row r="19" spans="1:15" ht="24" customHeight="1" thickBot="1">
      <c r="A19" s="27"/>
      <c r="B19" s="12"/>
      <c r="C19" s="21"/>
      <c r="D19" s="50" t="s">
        <v>15</v>
      </c>
      <c r="E19" s="7">
        <v>37</v>
      </c>
      <c r="F19" s="20">
        <f>F20+F21</f>
        <v>2.34</v>
      </c>
      <c r="G19" s="20">
        <f aca="true" t="shared" si="2" ref="G19:N19">G20+G21</f>
        <v>6.300000000000001</v>
      </c>
      <c r="H19" s="20">
        <f t="shared" si="2"/>
        <v>15.07</v>
      </c>
      <c r="I19" s="20">
        <f t="shared" si="2"/>
        <v>122.19999999999999</v>
      </c>
      <c r="J19" s="20">
        <f t="shared" si="2"/>
        <v>0.01</v>
      </c>
      <c r="K19" s="20">
        <f t="shared" si="2"/>
        <v>0.08</v>
      </c>
      <c r="L19" s="20">
        <f t="shared" si="2"/>
        <v>0</v>
      </c>
      <c r="M19" s="20">
        <f t="shared" si="2"/>
        <v>8.4</v>
      </c>
      <c r="N19" s="20">
        <f t="shared" si="2"/>
        <v>0.01</v>
      </c>
      <c r="O19" s="38" t="s">
        <v>62</v>
      </c>
    </row>
    <row r="20" spans="1:15" s="4" customFormat="1" ht="24" customHeight="1" thickBot="1">
      <c r="A20" s="27"/>
      <c r="B20" s="22"/>
      <c r="C20" s="16"/>
      <c r="D20" s="51" t="s">
        <v>16</v>
      </c>
      <c r="E20" s="8"/>
      <c r="F20" s="23">
        <v>2.3</v>
      </c>
      <c r="G20" s="23">
        <v>0.9</v>
      </c>
      <c r="H20" s="23">
        <v>15</v>
      </c>
      <c r="I20" s="23">
        <v>72.6</v>
      </c>
      <c r="J20" s="23">
        <v>0.01</v>
      </c>
      <c r="K20" s="23">
        <v>0.08</v>
      </c>
      <c r="L20" s="23"/>
      <c r="M20" s="23">
        <v>8.4</v>
      </c>
      <c r="N20" s="23">
        <v>0.01</v>
      </c>
      <c r="O20" s="13"/>
    </row>
    <row r="21" spans="1:15" ht="24" customHeight="1" thickBot="1">
      <c r="A21" s="27"/>
      <c r="B21" s="17"/>
      <c r="C21" s="18"/>
      <c r="D21" s="51" t="s">
        <v>12</v>
      </c>
      <c r="E21" s="8"/>
      <c r="F21" s="23">
        <v>0.04</v>
      </c>
      <c r="G21" s="23">
        <v>5.4</v>
      </c>
      <c r="H21" s="23">
        <v>0.07</v>
      </c>
      <c r="I21" s="23">
        <v>49.6</v>
      </c>
      <c r="J21" s="23"/>
      <c r="K21" s="23"/>
      <c r="L21" s="23"/>
      <c r="M21" s="23"/>
      <c r="N21" s="23"/>
      <c r="O21" s="13"/>
    </row>
    <row r="22" spans="1:15" ht="24" customHeight="1" hidden="1" thickBot="1">
      <c r="A22" s="27"/>
      <c r="B22" s="1"/>
      <c r="C22" s="3"/>
      <c r="D22" s="51"/>
      <c r="E22" s="8"/>
      <c r="F22" s="23"/>
      <c r="G22" s="23"/>
      <c r="H22" s="23"/>
      <c r="I22" s="23"/>
      <c r="J22" s="23"/>
      <c r="K22" s="23"/>
      <c r="L22" s="23"/>
      <c r="M22" s="23"/>
      <c r="N22" s="23"/>
      <c r="O22" s="13"/>
    </row>
    <row r="23" spans="1:15" s="4" customFormat="1" ht="24" customHeight="1" thickBot="1">
      <c r="A23" s="27"/>
      <c r="B23" s="12"/>
      <c r="C23" s="5" t="s">
        <v>17</v>
      </c>
      <c r="D23" s="52" t="s">
        <v>43</v>
      </c>
      <c r="E23" s="19">
        <v>100</v>
      </c>
      <c r="F23" s="25">
        <f>F24+F25</f>
        <v>0.22</v>
      </c>
      <c r="G23" s="25">
        <f aca="true" t="shared" si="3" ref="G23:N23">G24+G25</f>
        <v>0</v>
      </c>
      <c r="H23" s="25">
        <f t="shared" si="3"/>
        <v>24.6</v>
      </c>
      <c r="I23" s="25">
        <f t="shared" si="3"/>
        <v>73.5</v>
      </c>
      <c r="J23" s="25">
        <f t="shared" si="3"/>
        <v>0.1</v>
      </c>
      <c r="K23" s="25">
        <f t="shared" si="3"/>
        <v>0</v>
      </c>
      <c r="L23" s="25">
        <f t="shared" si="3"/>
        <v>0</v>
      </c>
      <c r="M23" s="25">
        <f t="shared" si="3"/>
        <v>1.3</v>
      </c>
      <c r="N23" s="25">
        <f t="shared" si="3"/>
        <v>0.04</v>
      </c>
      <c r="O23" s="43" t="s">
        <v>67</v>
      </c>
    </row>
    <row r="24" spans="1:15" s="4" customFormat="1" ht="24" customHeight="1" thickBot="1">
      <c r="A24" s="27"/>
      <c r="B24" s="22"/>
      <c r="C24" s="15"/>
      <c r="D24" s="51" t="s">
        <v>44</v>
      </c>
      <c r="E24" s="32"/>
      <c r="F24" s="23">
        <v>0.22</v>
      </c>
      <c r="G24" s="23"/>
      <c r="H24" s="23">
        <v>5.6</v>
      </c>
      <c r="I24" s="23">
        <v>28</v>
      </c>
      <c r="J24" s="23">
        <v>0.1</v>
      </c>
      <c r="K24" s="23"/>
      <c r="L24" s="23"/>
      <c r="M24" s="23">
        <v>1</v>
      </c>
      <c r="N24" s="23"/>
      <c r="O24" s="13"/>
    </row>
    <row r="25" spans="1:15" s="4" customFormat="1" ht="24" customHeight="1" thickBot="1">
      <c r="A25" s="27"/>
      <c r="B25" s="22"/>
      <c r="C25" s="15"/>
      <c r="D25" s="51" t="s">
        <v>13</v>
      </c>
      <c r="E25" s="32"/>
      <c r="F25" s="23"/>
      <c r="G25" s="23"/>
      <c r="H25" s="23">
        <v>19</v>
      </c>
      <c r="I25" s="23">
        <v>45.5</v>
      </c>
      <c r="J25" s="23"/>
      <c r="K25" s="23"/>
      <c r="L25" s="23"/>
      <c r="M25" s="23">
        <v>0.3</v>
      </c>
      <c r="N25" s="23">
        <v>0.04</v>
      </c>
      <c r="O25" s="13"/>
    </row>
    <row r="26" spans="1:15" s="36" customFormat="1" ht="0.75" customHeight="1" hidden="1" thickBot="1">
      <c r="A26" s="47"/>
      <c r="B26" s="48"/>
      <c r="C26" s="49"/>
      <c r="D26" s="55"/>
      <c r="E26" s="7"/>
      <c r="F26" s="20"/>
      <c r="G26" s="20"/>
      <c r="H26" s="20"/>
      <c r="I26" s="20"/>
      <c r="J26" s="20"/>
      <c r="K26" s="20"/>
      <c r="L26" s="20"/>
      <c r="M26" s="20"/>
      <c r="N26" s="20"/>
      <c r="O26" s="38"/>
    </row>
    <row r="27" spans="1:15" s="4" customFormat="1" ht="36.75" customHeight="1" thickBot="1">
      <c r="A27" s="27"/>
      <c r="B27" s="12"/>
      <c r="C27" s="5" t="s">
        <v>18</v>
      </c>
      <c r="D27" s="52" t="s">
        <v>55</v>
      </c>
      <c r="E27" s="19">
        <v>250</v>
      </c>
      <c r="F27" s="25">
        <f aca="true" t="shared" si="4" ref="F27:N27">F28+F29+F30+F31+F32+F33+F36</f>
        <v>3.53</v>
      </c>
      <c r="G27" s="25">
        <f t="shared" si="4"/>
        <v>2.835</v>
      </c>
      <c r="H27" s="25">
        <f t="shared" si="4"/>
        <v>10.89</v>
      </c>
      <c r="I27" s="25">
        <f t="shared" si="4"/>
        <v>84.19</v>
      </c>
      <c r="J27" s="25">
        <f t="shared" si="4"/>
        <v>0.24300000000000002</v>
      </c>
      <c r="K27" s="25">
        <f t="shared" si="4"/>
        <v>0.10400000000000001</v>
      </c>
      <c r="L27" s="25">
        <f t="shared" si="4"/>
        <v>1.4</v>
      </c>
      <c r="M27" s="25">
        <f t="shared" si="4"/>
        <v>47.24000000000001</v>
      </c>
      <c r="N27" s="25">
        <f t="shared" si="4"/>
        <v>0.716</v>
      </c>
      <c r="O27" s="43" t="s">
        <v>69</v>
      </c>
    </row>
    <row r="28" spans="1:15" ht="24.75" customHeight="1" thickBot="1">
      <c r="A28" s="27"/>
      <c r="B28" s="17"/>
      <c r="C28" s="18"/>
      <c r="D28" s="51" t="s">
        <v>45</v>
      </c>
      <c r="E28" s="8"/>
      <c r="F28" s="23">
        <v>1.57</v>
      </c>
      <c r="G28" s="23">
        <v>1.13</v>
      </c>
      <c r="H28" s="23"/>
      <c r="I28" s="23">
        <v>16.99</v>
      </c>
      <c r="J28" s="23">
        <v>0.1</v>
      </c>
      <c r="K28" s="23">
        <v>0.02</v>
      </c>
      <c r="L28" s="23"/>
      <c r="M28" s="23">
        <v>2.7</v>
      </c>
      <c r="N28" s="23">
        <v>0.25</v>
      </c>
      <c r="O28" s="13"/>
    </row>
    <row r="29" spans="1:15" ht="24.75" customHeight="1" thickBot="1">
      <c r="A29" s="27"/>
      <c r="B29" s="17"/>
      <c r="C29" s="18"/>
      <c r="D29" s="51" t="s">
        <v>21</v>
      </c>
      <c r="E29" s="32"/>
      <c r="F29" s="23">
        <v>1</v>
      </c>
      <c r="G29" s="23">
        <v>0.04</v>
      </c>
      <c r="H29" s="23">
        <v>2.5</v>
      </c>
      <c r="I29" s="23">
        <v>15</v>
      </c>
      <c r="J29" s="23">
        <v>0.06</v>
      </c>
      <c r="K29" s="23">
        <v>0.03</v>
      </c>
      <c r="L29" s="23"/>
      <c r="M29" s="23">
        <v>5</v>
      </c>
      <c r="N29" s="23">
        <v>0.1</v>
      </c>
      <c r="O29" s="13"/>
    </row>
    <row r="30" spans="1:15" s="4" customFormat="1" ht="24.75" customHeight="1" thickBot="1">
      <c r="A30" s="27"/>
      <c r="B30" s="22"/>
      <c r="C30" s="16"/>
      <c r="D30" s="51" t="s">
        <v>42</v>
      </c>
      <c r="E30" s="8"/>
      <c r="F30" s="23">
        <v>0.8</v>
      </c>
      <c r="G30" s="23">
        <v>0.1</v>
      </c>
      <c r="H30" s="23">
        <v>7.4</v>
      </c>
      <c r="I30" s="23">
        <v>34</v>
      </c>
      <c r="J30" s="23">
        <v>0.05</v>
      </c>
      <c r="K30" s="23">
        <v>0.03</v>
      </c>
      <c r="L30" s="23"/>
      <c r="M30" s="23">
        <v>4.6</v>
      </c>
      <c r="N30" s="23">
        <v>0.04</v>
      </c>
      <c r="O30" s="13"/>
    </row>
    <row r="31" spans="1:15" ht="24.75" customHeight="1" thickBot="1">
      <c r="A31" s="27"/>
      <c r="B31" s="17"/>
      <c r="C31" s="18"/>
      <c r="D31" s="51" t="s">
        <v>37</v>
      </c>
      <c r="E31" s="8"/>
      <c r="F31" s="23">
        <v>0.08</v>
      </c>
      <c r="G31" s="23"/>
      <c r="H31" s="23">
        <v>0.5</v>
      </c>
      <c r="I31" s="23">
        <v>2.3</v>
      </c>
      <c r="J31" s="23"/>
      <c r="K31" s="23">
        <v>0.001</v>
      </c>
      <c r="L31" s="23">
        <v>0.7</v>
      </c>
      <c r="M31" s="23">
        <v>2.4</v>
      </c>
      <c r="N31" s="23">
        <v>0.06</v>
      </c>
      <c r="O31" s="13"/>
    </row>
    <row r="32" spans="1:15" ht="24.75" customHeight="1" thickBot="1">
      <c r="A32" s="27"/>
      <c r="B32" s="17"/>
      <c r="C32" s="18"/>
      <c r="D32" s="51" t="s">
        <v>35</v>
      </c>
      <c r="E32" s="8"/>
      <c r="F32" s="23">
        <v>0.07</v>
      </c>
      <c r="G32" s="23">
        <v>0.005</v>
      </c>
      <c r="H32" s="23">
        <v>0.47</v>
      </c>
      <c r="I32" s="23">
        <v>1.9</v>
      </c>
      <c r="J32" s="23">
        <v>0.03</v>
      </c>
      <c r="K32" s="23">
        <v>0.003</v>
      </c>
      <c r="L32" s="23">
        <v>0.7</v>
      </c>
      <c r="M32" s="23">
        <v>2.5</v>
      </c>
      <c r="N32" s="23">
        <v>0.03</v>
      </c>
      <c r="O32" s="13"/>
    </row>
    <row r="33" spans="1:15" ht="24.75" customHeight="1" thickBot="1">
      <c r="A33" s="27"/>
      <c r="B33" s="17"/>
      <c r="C33" s="18"/>
      <c r="D33" s="51" t="s">
        <v>12</v>
      </c>
      <c r="E33" s="8"/>
      <c r="F33" s="23">
        <v>0.01</v>
      </c>
      <c r="G33" s="23">
        <v>1.56</v>
      </c>
      <c r="H33" s="23">
        <v>0.02</v>
      </c>
      <c r="I33" s="23">
        <v>14</v>
      </c>
      <c r="J33" s="23">
        <v>0.003</v>
      </c>
      <c r="K33" s="23">
        <v>0.02</v>
      </c>
      <c r="L33" s="23"/>
      <c r="M33" s="23">
        <v>0.6</v>
      </c>
      <c r="N33" s="23">
        <v>0.004</v>
      </c>
      <c r="O33" s="13"/>
    </row>
    <row r="34" spans="1:15" ht="24.75" customHeight="1" thickBot="1">
      <c r="A34" s="27"/>
      <c r="B34" s="17"/>
      <c r="C34" s="18"/>
      <c r="D34" s="51" t="s">
        <v>38</v>
      </c>
      <c r="E34" s="8"/>
      <c r="F34" s="23"/>
      <c r="G34" s="23"/>
      <c r="H34" s="23"/>
      <c r="I34" s="23"/>
      <c r="J34" s="23"/>
      <c r="K34" s="23"/>
      <c r="L34" s="23"/>
      <c r="M34" s="23"/>
      <c r="N34" s="23"/>
      <c r="O34" s="13"/>
    </row>
    <row r="35" spans="1:15" ht="24.75" customHeight="1" thickBot="1">
      <c r="A35" s="27"/>
      <c r="B35" s="17"/>
      <c r="C35" s="18"/>
      <c r="D35" s="51" t="s">
        <v>58</v>
      </c>
      <c r="E35" s="8"/>
      <c r="F35" s="23">
        <v>0.076</v>
      </c>
      <c r="G35" s="23">
        <v>0.084</v>
      </c>
      <c r="H35" s="23">
        <v>0.487</v>
      </c>
      <c r="I35" s="23">
        <v>3.13</v>
      </c>
      <c r="J35" s="23"/>
      <c r="K35" s="23">
        <v>0.004</v>
      </c>
      <c r="L35" s="23">
        <v>0.465</v>
      </c>
      <c r="M35" s="23">
        <v>8.34</v>
      </c>
      <c r="N35" s="23">
        <v>0.43</v>
      </c>
      <c r="O35" s="13"/>
    </row>
    <row r="36" spans="1:15" ht="24.75" customHeight="1" thickBot="1">
      <c r="A36" s="27"/>
      <c r="B36" s="17"/>
      <c r="C36" s="18"/>
      <c r="D36" s="51" t="s">
        <v>50</v>
      </c>
      <c r="E36" s="32"/>
      <c r="F36" s="24"/>
      <c r="G36" s="24"/>
      <c r="H36" s="24"/>
      <c r="I36" s="24"/>
      <c r="J36" s="24"/>
      <c r="K36" s="24"/>
      <c r="L36" s="24"/>
      <c r="M36" s="23">
        <v>29.44</v>
      </c>
      <c r="N36" s="23">
        <v>0.232</v>
      </c>
      <c r="O36" s="39"/>
    </row>
    <row r="37" spans="1:15" ht="36.75" customHeight="1" thickBot="1">
      <c r="A37" s="27"/>
      <c r="B37" s="12"/>
      <c r="C37" s="21"/>
      <c r="D37" s="50" t="s">
        <v>74</v>
      </c>
      <c r="E37" s="7">
        <v>150</v>
      </c>
      <c r="F37" s="20">
        <f>F38+F39+F40+F41+F42</f>
        <v>14.04</v>
      </c>
      <c r="G37" s="20">
        <f aca="true" t="shared" si="5" ref="G37:N37">G38+G39+G40+G41+G42</f>
        <v>13.98</v>
      </c>
      <c r="H37" s="20">
        <f t="shared" si="5"/>
        <v>29.23</v>
      </c>
      <c r="I37" s="20">
        <f t="shared" si="5"/>
        <v>305.56</v>
      </c>
      <c r="J37" s="20">
        <f t="shared" si="5"/>
        <v>0.087</v>
      </c>
      <c r="K37" s="20">
        <f t="shared" si="5"/>
        <v>0.236</v>
      </c>
      <c r="L37" s="20">
        <f t="shared" si="5"/>
        <v>0.6</v>
      </c>
      <c r="M37" s="20">
        <f t="shared" si="5"/>
        <v>69</v>
      </c>
      <c r="N37" s="20">
        <f t="shared" si="5"/>
        <v>1.6099999999999999</v>
      </c>
      <c r="O37" s="38" t="s">
        <v>75</v>
      </c>
    </row>
    <row r="38" spans="1:15" ht="27" customHeight="1" thickBot="1">
      <c r="A38" s="27"/>
      <c r="B38" s="17"/>
      <c r="C38" s="18"/>
      <c r="D38" s="51" t="s">
        <v>45</v>
      </c>
      <c r="E38" s="8"/>
      <c r="F38" s="23">
        <v>8</v>
      </c>
      <c r="G38" s="23">
        <v>8</v>
      </c>
      <c r="H38" s="23">
        <v>0.3</v>
      </c>
      <c r="I38" s="23">
        <v>106</v>
      </c>
      <c r="J38" s="23">
        <v>0.03</v>
      </c>
      <c r="K38" s="23">
        <v>0.06</v>
      </c>
      <c r="L38" s="23"/>
      <c r="M38" s="23">
        <v>7.4</v>
      </c>
      <c r="N38" s="23">
        <v>0.7</v>
      </c>
      <c r="O38" s="13"/>
    </row>
    <row r="39" spans="1:15" ht="27" customHeight="1" thickBot="1">
      <c r="A39" s="27"/>
      <c r="B39" s="17"/>
      <c r="C39" s="18"/>
      <c r="D39" s="51" t="s">
        <v>22</v>
      </c>
      <c r="E39" s="8"/>
      <c r="F39" s="23">
        <v>1.1</v>
      </c>
      <c r="G39" s="23">
        <v>1</v>
      </c>
      <c r="H39" s="23">
        <v>1.9</v>
      </c>
      <c r="I39" s="23">
        <v>21</v>
      </c>
      <c r="J39" s="23">
        <v>0.01</v>
      </c>
      <c r="K39" s="23">
        <v>0.06</v>
      </c>
      <c r="L39" s="23">
        <v>0.6</v>
      </c>
      <c r="M39" s="23">
        <v>49</v>
      </c>
      <c r="N39" s="23">
        <v>0.08</v>
      </c>
      <c r="O39" s="13"/>
    </row>
    <row r="40" spans="1:15" ht="27" customHeight="1" thickBot="1">
      <c r="A40" s="27"/>
      <c r="B40" s="17"/>
      <c r="C40" s="18"/>
      <c r="D40" s="51" t="s">
        <v>12</v>
      </c>
      <c r="E40" s="8"/>
      <c r="F40" s="23">
        <v>0.2</v>
      </c>
      <c r="G40" s="23">
        <v>3.9</v>
      </c>
      <c r="H40" s="23">
        <v>0.02</v>
      </c>
      <c r="I40" s="23">
        <v>37</v>
      </c>
      <c r="J40" s="23">
        <v>0.007</v>
      </c>
      <c r="K40" s="23">
        <v>0.066</v>
      </c>
      <c r="L40" s="23"/>
      <c r="M40" s="23">
        <v>1.7</v>
      </c>
      <c r="N40" s="23">
        <v>0.01</v>
      </c>
      <c r="O40" s="13"/>
    </row>
    <row r="41" spans="1:15" s="4" customFormat="1" ht="27" customHeight="1" thickBot="1">
      <c r="A41" s="27"/>
      <c r="B41" s="22"/>
      <c r="C41" s="16"/>
      <c r="D41" s="51" t="s">
        <v>26</v>
      </c>
      <c r="E41" s="32"/>
      <c r="F41" s="23">
        <v>0.54</v>
      </c>
      <c r="G41" s="23">
        <v>0.58</v>
      </c>
      <c r="H41" s="23">
        <v>0.01</v>
      </c>
      <c r="I41" s="23">
        <v>7.56</v>
      </c>
      <c r="J41" s="23">
        <v>0.04</v>
      </c>
      <c r="K41" s="23">
        <v>0.03</v>
      </c>
      <c r="L41" s="23"/>
      <c r="M41" s="23">
        <v>3.3</v>
      </c>
      <c r="N41" s="23">
        <v>0.22</v>
      </c>
      <c r="O41" s="13"/>
    </row>
    <row r="42" spans="1:15" ht="27" customHeight="1" thickBot="1">
      <c r="A42" s="27"/>
      <c r="B42" s="17"/>
      <c r="C42" s="18"/>
      <c r="D42" s="51" t="s">
        <v>11</v>
      </c>
      <c r="E42" s="32"/>
      <c r="F42" s="23">
        <v>4.2</v>
      </c>
      <c r="G42" s="23">
        <v>0.5</v>
      </c>
      <c r="H42" s="23">
        <v>27</v>
      </c>
      <c r="I42" s="23">
        <v>134</v>
      </c>
      <c r="J42" s="23"/>
      <c r="K42" s="23">
        <v>0.02</v>
      </c>
      <c r="L42" s="23"/>
      <c r="M42" s="23">
        <v>7.6</v>
      </c>
      <c r="N42" s="23">
        <v>0.6</v>
      </c>
      <c r="O42" s="13"/>
    </row>
    <row r="43" spans="1:15" s="4" customFormat="1" ht="27" customHeight="1" thickBot="1">
      <c r="A43" s="27"/>
      <c r="B43" s="12"/>
      <c r="C43" s="6"/>
      <c r="D43" s="50" t="s">
        <v>46</v>
      </c>
      <c r="E43" s="7">
        <v>200</v>
      </c>
      <c r="F43" s="20">
        <f>F44+F45</f>
        <v>0</v>
      </c>
      <c r="G43" s="20">
        <f aca="true" t="shared" si="6" ref="G43:N43">G44+G45</f>
        <v>0</v>
      </c>
      <c r="H43" s="20">
        <f t="shared" si="6"/>
        <v>14.97</v>
      </c>
      <c r="I43" s="20">
        <f t="shared" si="6"/>
        <v>56.85</v>
      </c>
      <c r="J43" s="20">
        <f t="shared" si="6"/>
        <v>0</v>
      </c>
      <c r="K43" s="20">
        <f t="shared" si="6"/>
        <v>0</v>
      </c>
      <c r="L43" s="20">
        <f t="shared" si="6"/>
        <v>0</v>
      </c>
      <c r="M43" s="20">
        <f t="shared" si="6"/>
        <v>0.3</v>
      </c>
      <c r="N43" s="20">
        <f t="shared" si="6"/>
        <v>0.04</v>
      </c>
      <c r="O43" s="38" t="s">
        <v>66</v>
      </c>
    </row>
    <row r="44" spans="1:15" ht="27" customHeight="1" thickBot="1">
      <c r="A44" s="27"/>
      <c r="B44" s="17"/>
      <c r="C44" s="18"/>
      <c r="D44" s="51" t="s">
        <v>47</v>
      </c>
      <c r="E44" s="8"/>
      <c r="F44" s="23"/>
      <c r="G44" s="23"/>
      <c r="H44" s="23"/>
      <c r="I44" s="23"/>
      <c r="J44" s="23"/>
      <c r="K44" s="23"/>
      <c r="L44" s="23"/>
      <c r="M44" s="23"/>
      <c r="N44" s="23"/>
      <c r="O44" s="13"/>
    </row>
    <row r="45" spans="1:15" ht="27" customHeight="1" thickBot="1">
      <c r="A45" s="27"/>
      <c r="B45" s="17"/>
      <c r="C45" s="18"/>
      <c r="D45" s="51" t="s">
        <v>13</v>
      </c>
      <c r="E45" s="32"/>
      <c r="F45" s="24"/>
      <c r="G45" s="24"/>
      <c r="H45" s="23">
        <v>14.97</v>
      </c>
      <c r="I45" s="23">
        <v>56.85</v>
      </c>
      <c r="J45" s="23"/>
      <c r="K45" s="23"/>
      <c r="L45" s="23"/>
      <c r="M45" s="23">
        <v>0.3</v>
      </c>
      <c r="N45" s="23">
        <v>0.04</v>
      </c>
      <c r="O45" s="13"/>
    </row>
    <row r="46" spans="1:15" s="4" customFormat="1" ht="27" customHeight="1" thickBot="1">
      <c r="A46" s="27"/>
      <c r="B46" s="12"/>
      <c r="C46" s="6"/>
      <c r="D46" s="50" t="s">
        <v>23</v>
      </c>
      <c r="E46" s="7">
        <v>40</v>
      </c>
      <c r="F46" s="20">
        <v>2.64</v>
      </c>
      <c r="G46" s="20">
        <v>0.44</v>
      </c>
      <c r="H46" s="20">
        <v>18.16</v>
      </c>
      <c r="I46" s="20">
        <v>89.2</v>
      </c>
      <c r="J46" s="20">
        <v>0.07</v>
      </c>
      <c r="K46" s="20">
        <v>0.03</v>
      </c>
      <c r="L46" s="20"/>
      <c r="M46" s="20">
        <v>14</v>
      </c>
      <c r="N46" s="20">
        <v>1.5</v>
      </c>
      <c r="O46" s="38" t="s">
        <v>63</v>
      </c>
    </row>
    <row r="47" spans="1:15" s="4" customFormat="1" ht="27" customHeight="1" thickBot="1">
      <c r="A47" s="27"/>
      <c r="B47" s="12"/>
      <c r="C47" s="5" t="s">
        <v>24</v>
      </c>
      <c r="D47" s="52" t="s">
        <v>71</v>
      </c>
      <c r="E47" s="19">
        <v>88</v>
      </c>
      <c r="F47" s="25">
        <f>F48+F49+F50+F51+F52+F53+F54</f>
        <v>3.46</v>
      </c>
      <c r="G47" s="25">
        <f aca="true" t="shared" si="7" ref="G47:N47">G48+G49+G50+G51+G52+G53+G54</f>
        <v>4.5</v>
      </c>
      <c r="H47" s="25">
        <f t="shared" si="7"/>
        <v>25.100000000000005</v>
      </c>
      <c r="I47" s="25">
        <f t="shared" si="7"/>
        <v>151.3</v>
      </c>
      <c r="J47" s="25">
        <f t="shared" si="7"/>
        <v>0.457</v>
      </c>
      <c r="K47" s="25">
        <f t="shared" si="7"/>
        <v>0.232</v>
      </c>
      <c r="L47" s="25">
        <f t="shared" si="7"/>
        <v>1.47</v>
      </c>
      <c r="M47" s="25">
        <f t="shared" si="7"/>
        <v>41.129999999999995</v>
      </c>
      <c r="N47" s="25">
        <f t="shared" si="7"/>
        <v>1.9180000000000001</v>
      </c>
      <c r="O47" s="43" t="s">
        <v>70</v>
      </c>
    </row>
    <row r="48" spans="1:15" s="35" customFormat="1" ht="27" customHeight="1" thickBot="1">
      <c r="A48" s="29"/>
      <c r="B48" s="17"/>
      <c r="C48" s="44"/>
      <c r="D48" s="51" t="s">
        <v>36</v>
      </c>
      <c r="E48" s="8"/>
      <c r="F48" s="23">
        <v>2.2</v>
      </c>
      <c r="G48" s="23">
        <v>0.44</v>
      </c>
      <c r="H48" s="23">
        <v>18.98</v>
      </c>
      <c r="I48" s="23">
        <v>88</v>
      </c>
      <c r="J48" s="23">
        <v>0.14</v>
      </c>
      <c r="K48" s="23">
        <v>0.08</v>
      </c>
      <c r="L48" s="23"/>
      <c r="M48" s="23">
        <v>12</v>
      </c>
      <c r="N48" s="23">
        <v>1.08</v>
      </c>
      <c r="O48" s="13"/>
    </row>
    <row r="49" spans="1:15" s="35" customFormat="1" ht="27" customHeight="1" thickBot="1">
      <c r="A49" s="29"/>
      <c r="B49" s="17"/>
      <c r="C49" s="44"/>
      <c r="D49" s="51" t="s">
        <v>20</v>
      </c>
      <c r="E49" s="8"/>
      <c r="F49" s="23">
        <v>0.04</v>
      </c>
      <c r="G49" s="23">
        <v>4</v>
      </c>
      <c r="H49" s="23">
        <v>0.05</v>
      </c>
      <c r="I49" s="23">
        <v>35.5</v>
      </c>
      <c r="J49" s="23">
        <v>0.004</v>
      </c>
      <c r="K49" s="23">
        <v>0.003</v>
      </c>
      <c r="L49" s="23"/>
      <c r="M49" s="23">
        <v>0.3</v>
      </c>
      <c r="N49" s="23">
        <v>0.008</v>
      </c>
      <c r="O49" s="13"/>
    </row>
    <row r="50" spans="1:15" s="35" customFormat="1" ht="27" customHeight="1" thickBot="1">
      <c r="A50" s="29"/>
      <c r="B50" s="17"/>
      <c r="C50" s="44"/>
      <c r="D50" s="51" t="s">
        <v>19</v>
      </c>
      <c r="E50" s="46"/>
      <c r="F50" s="23">
        <v>0.57</v>
      </c>
      <c r="G50" s="23">
        <v>0.03</v>
      </c>
      <c r="H50" s="23">
        <v>3.37</v>
      </c>
      <c r="I50" s="23">
        <v>14.2</v>
      </c>
      <c r="J50" s="23"/>
      <c r="K50" s="23">
        <v>0.019</v>
      </c>
      <c r="L50" s="23"/>
      <c r="M50" s="23">
        <v>14.2</v>
      </c>
      <c r="N50" s="23">
        <v>0.57</v>
      </c>
      <c r="O50" s="13"/>
    </row>
    <row r="51" spans="1:15" s="35" customFormat="1" ht="27" customHeight="1" thickBot="1">
      <c r="A51" s="29"/>
      <c r="B51" s="17"/>
      <c r="C51" s="44"/>
      <c r="D51" s="51" t="s">
        <v>37</v>
      </c>
      <c r="E51" s="46"/>
      <c r="F51" s="23">
        <v>0.08</v>
      </c>
      <c r="G51" s="23"/>
      <c r="H51" s="23">
        <v>0.5</v>
      </c>
      <c r="I51" s="23">
        <v>2.3</v>
      </c>
      <c r="J51" s="23">
        <v>0.005</v>
      </c>
      <c r="K51" s="23"/>
      <c r="L51" s="23">
        <v>0.6</v>
      </c>
      <c r="M51" s="23">
        <v>2</v>
      </c>
      <c r="N51" s="23">
        <v>0.04</v>
      </c>
      <c r="O51" s="13"/>
    </row>
    <row r="52" spans="1:15" s="35" customFormat="1" ht="27" customHeight="1" thickBot="1">
      <c r="A52" s="29"/>
      <c r="B52" s="17"/>
      <c r="C52" s="44"/>
      <c r="D52" s="51" t="s">
        <v>35</v>
      </c>
      <c r="E52" s="46"/>
      <c r="F52" s="23">
        <v>0.2</v>
      </c>
      <c r="G52" s="23">
        <v>0.01</v>
      </c>
      <c r="H52" s="23">
        <v>1</v>
      </c>
      <c r="I52" s="23">
        <v>5.3</v>
      </c>
      <c r="J52" s="23">
        <v>0.107</v>
      </c>
      <c r="K52" s="23">
        <v>0.12</v>
      </c>
      <c r="L52" s="23">
        <v>0.8</v>
      </c>
      <c r="M52" s="23">
        <v>8.8</v>
      </c>
      <c r="N52" s="23">
        <v>0.12</v>
      </c>
      <c r="O52" s="13"/>
    </row>
    <row r="53" spans="1:15" s="35" customFormat="1" ht="27" customHeight="1" thickBot="1">
      <c r="A53" s="29"/>
      <c r="B53" s="17"/>
      <c r="C53" s="44"/>
      <c r="D53" s="51" t="s">
        <v>53</v>
      </c>
      <c r="E53" s="46"/>
      <c r="F53" s="23">
        <v>0.3</v>
      </c>
      <c r="G53" s="23">
        <v>0.01</v>
      </c>
      <c r="H53" s="23">
        <v>0.85</v>
      </c>
      <c r="I53" s="23">
        <v>4.8</v>
      </c>
      <c r="J53" s="23">
        <v>0.2</v>
      </c>
      <c r="K53" s="23">
        <v>0.01</v>
      </c>
      <c r="L53" s="23"/>
      <c r="M53" s="23">
        <v>1.78</v>
      </c>
      <c r="N53" s="23">
        <v>0.05</v>
      </c>
      <c r="O53" s="13"/>
    </row>
    <row r="54" spans="1:15" s="35" customFormat="1" ht="27" customHeight="1" thickBot="1">
      <c r="A54" s="29"/>
      <c r="B54" s="17"/>
      <c r="C54" s="44"/>
      <c r="D54" s="51" t="s">
        <v>54</v>
      </c>
      <c r="E54" s="46"/>
      <c r="F54" s="23">
        <v>0.07</v>
      </c>
      <c r="G54" s="23">
        <v>0.01</v>
      </c>
      <c r="H54" s="23">
        <v>0.35</v>
      </c>
      <c r="I54" s="23">
        <v>1.2</v>
      </c>
      <c r="J54" s="23">
        <v>0.001</v>
      </c>
      <c r="K54" s="23"/>
      <c r="L54" s="23">
        <v>0.07</v>
      </c>
      <c r="M54" s="23">
        <v>2.05</v>
      </c>
      <c r="N54" s="23">
        <v>0.05</v>
      </c>
      <c r="O54" s="13"/>
    </row>
    <row r="55" spans="1:15" s="36" customFormat="1" ht="35.25" customHeight="1" thickBot="1">
      <c r="A55" s="47"/>
      <c r="B55" s="12"/>
      <c r="C55" s="5"/>
      <c r="D55" s="50" t="s">
        <v>72</v>
      </c>
      <c r="E55" s="7">
        <v>35</v>
      </c>
      <c r="F55" s="20">
        <f>F56+F57+F58</f>
        <v>4.68</v>
      </c>
      <c r="G55" s="20">
        <f aca="true" t="shared" si="8" ref="G55:N55">G56+G57+G58</f>
        <v>5.64</v>
      </c>
      <c r="H55" s="20">
        <f t="shared" si="8"/>
        <v>0.55</v>
      </c>
      <c r="I55" s="20">
        <f t="shared" si="8"/>
        <v>71.8</v>
      </c>
      <c r="J55" s="20">
        <f t="shared" si="8"/>
        <v>0.009000000000000001</v>
      </c>
      <c r="K55" s="20">
        <f t="shared" si="8"/>
        <v>0.003</v>
      </c>
      <c r="L55" s="20">
        <f t="shared" si="8"/>
        <v>0.6</v>
      </c>
      <c r="M55" s="20">
        <f t="shared" si="8"/>
        <v>2.3</v>
      </c>
      <c r="N55" s="20">
        <f t="shared" si="8"/>
        <v>0.048</v>
      </c>
      <c r="O55" s="38" t="s">
        <v>73</v>
      </c>
    </row>
    <row r="56" spans="1:15" s="35" customFormat="1" ht="24" customHeight="1" thickBot="1">
      <c r="A56" s="29"/>
      <c r="B56" s="17"/>
      <c r="C56" s="44"/>
      <c r="D56" s="51" t="s">
        <v>52</v>
      </c>
      <c r="E56" s="46"/>
      <c r="F56" s="23">
        <v>4.56</v>
      </c>
      <c r="G56" s="23">
        <v>1.64</v>
      </c>
      <c r="H56" s="23"/>
      <c r="I56" s="23">
        <v>34</v>
      </c>
      <c r="J56" s="23"/>
      <c r="K56" s="23"/>
      <c r="L56" s="23"/>
      <c r="M56" s="23"/>
      <c r="N56" s="23"/>
      <c r="O56" s="13"/>
    </row>
    <row r="57" spans="1:15" s="35" customFormat="1" ht="24" customHeight="1" thickBot="1">
      <c r="A57" s="29"/>
      <c r="B57" s="17"/>
      <c r="C57" s="44"/>
      <c r="D57" s="51" t="s">
        <v>37</v>
      </c>
      <c r="E57" s="46"/>
      <c r="F57" s="23">
        <v>0.08</v>
      </c>
      <c r="G57" s="23"/>
      <c r="H57" s="23">
        <v>0.5</v>
      </c>
      <c r="I57" s="23">
        <v>2.3</v>
      </c>
      <c r="J57" s="23">
        <v>0.005</v>
      </c>
      <c r="K57" s="23"/>
      <c r="L57" s="23">
        <v>0.6</v>
      </c>
      <c r="M57" s="23">
        <v>2</v>
      </c>
      <c r="N57" s="23">
        <v>0.04</v>
      </c>
      <c r="O57" s="13"/>
    </row>
    <row r="58" spans="1:15" s="35" customFormat="1" ht="24" customHeight="1" thickBot="1">
      <c r="A58" s="29"/>
      <c r="B58" s="17"/>
      <c r="C58" s="44"/>
      <c r="D58" s="51" t="s">
        <v>20</v>
      </c>
      <c r="E58" s="8"/>
      <c r="F58" s="23">
        <v>0.04</v>
      </c>
      <c r="G58" s="23">
        <v>4</v>
      </c>
      <c r="H58" s="23">
        <v>0.05</v>
      </c>
      <c r="I58" s="23">
        <v>35.5</v>
      </c>
      <c r="J58" s="23">
        <v>0.004</v>
      </c>
      <c r="K58" s="23">
        <v>0.003</v>
      </c>
      <c r="L58" s="23"/>
      <c r="M58" s="23">
        <v>0.3</v>
      </c>
      <c r="N58" s="23">
        <v>0.008</v>
      </c>
      <c r="O58" s="13"/>
    </row>
    <row r="59" spans="1:15" s="36" customFormat="1" ht="24" customHeight="1" thickBot="1">
      <c r="A59" s="47"/>
      <c r="B59" s="12"/>
      <c r="C59" s="5"/>
      <c r="D59" s="50" t="s">
        <v>23</v>
      </c>
      <c r="E59" s="7">
        <v>20</v>
      </c>
      <c r="F59" s="20"/>
      <c r="G59" s="20"/>
      <c r="H59" s="20"/>
      <c r="I59" s="20"/>
      <c r="J59" s="20"/>
      <c r="K59" s="20"/>
      <c r="L59" s="20"/>
      <c r="M59" s="20"/>
      <c r="N59" s="20"/>
      <c r="O59" s="38" t="s">
        <v>63</v>
      </c>
    </row>
    <row r="60" spans="1:15" ht="24" customHeight="1" thickBot="1">
      <c r="A60" s="27"/>
      <c r="B60" s="12"/>
      <c r="C60" s="21"/>
      <c r="D60" s="50" t="s">
        <v>34</v>
      </c>
      <c r="E60" s="7">
        <v>200</v>
      </c>
      <c r="F60" s="20">
        <f>F61+F62</f>
        <v>0.39</v>
      </c>
      <c r="G60" s="20">
        <f aca="true" t="shared" si="9" ref="G60:N60">G61+G62</f>
        <v>0.38</v>
      </c>
      <c r="H60" s="20">
        <f t="shared" si="9"/>
        <v>15.11</v>
      </c>
      <c r="I60" s="20">
        <f t="shared" si="9"/>
        <v>66.82</v>
      </c>
      <c r="J60" s="20">
        <f t="shared" si="9"/>
        <v>0</v>
      </c>
      <c r="K60" s="20">
        <f t="shared" si="9"/>
        <v>0</v>
      </c>
      <c r="L60" s="20">
        <f t="shared" si="9"/>
        <v>0</v>
      </c>
      <c r="M60" s="20">
        <f t="shared" si="9"/>
        <v>0.3</v>
      </c>
      <c r="N60" s="20">
        <f t="shared" si="9"/>
        <v>0.04</v>
      </c>
      <c r="O60" s="38" t="s">
        <v>64</v>
      </c>
    </row>
    <row r="61" spans="1:15" ht="24" customHeight="1" thickBot="1">
      <c r="A61" s="27"/>
      <c r="B61" s="17"/>
      <c r="C61" s="18"/>
      <c r="D61" s="51" t="s">
        <v>40</v>
      </c>
      <c r="E61" s="8"/>
      <c r="F61" s="23">
        <v>0.39</v>
      </c>
      <c r="G61" s="23">
        <v>0.38</v>
      </c>
      <c r="H61" s="23">
        <v>0.76</v>
      </c>
      <c r="I61" s="23">
        <v>8.32</v>
      </c>
      <c r="J61" s="23"/>
      <c r="K61" s="23"/>
      <c r="L61" s="23"/>
      <c r="M61" s="23"/>
      <c r="N61" s="23"/>
      <c r="O61" s="13"/>
    </row>
    <row r="62" spans="1:15" ht="24" customHeight="1" thickBot="1">
      <c r="A62" s="27"/>
      <c r="B62" s="17"/>
      <c r="C62" s="18"/>
      <c r="D62" s="51" t="s">
        <v>13</v>
      </c>
      <c r="E62" s="32"/>
      <c r="F62" s="24"/>
      <c r="G62" s="24"/>
      <c r="H62" s="23">
        <v>14.35</v>
      </c>
      <c r="I62" s="23">
        <v>58.5</v>
      </c>
      <c r="J62" s="23"/>
      <c r="K62" s="23"/>
      <c r="L62" s="23"/>
      <c r="M62" s="23">
        <v>0.3</v>
      </c>
      <c r="N62" s="23">
        <v>0.04</v>
      </c>
      <c r="O62" s="13"/>
    </row>
    <row r="63" spans="1:15" ht="23.25" customHeight="1" thickBot="1">
      <c r="A63" s="27"/>
      <c r="B63" s="9"/>
      <c r="C63" s="2"/>
      <c r="D63" s="2" t="s">
        <v>27</v>
      </c>
      <c r="E63" s="32"/>
      <c r="F63" s="24">
        <f aca="true" t="shared" si="10" ref="F63:N63">F60+F47+F46+F43+F37+F27+F23+F19+F15+F10+F55+F26+F59</f>
        <v>37.22</v>
      </c>
      <c r="G63" s="24">
        <f t="shared" si="10"/>
        <v>43.795</v>
      </c>
      <c r="H63" s="24">
        <f t="shared" si="10"/>
        <v>191.53</v>
      </c>
      <c r="I63" s="24">
        <f t="shared" si="10"/>
        <v>1282.32</v>
      </c>
      <c r="J63" s="24">
        <f t="shared" si="10"/>
        <v>1.0999999999999999</v>
      </c>
      <c r="K63" s="24">
        <f t="shared" si="10"/>
        <v>1.0979999999999999</v>
      </c>
      <c r="L63" s="24">
        <f t="shared" si="10"/>
        <v>5.67</v>
      </c>
      <c r="M63" s="24">
        <f t="shared" si="10"/>
        <v>403.07</v>
      </c>
      <c r="N63" s="24">
        <f t="shared" si="10"/>
        <v>6.936</v>
      </c>
      <c r="O63" s="39"/>
    </row>
    <row r="64" spans="1:15" ht="15">
      <c r="A64" s="27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40"/>
    </row>
    <row r="65" spans="1:15" ht="15">
      <c r="A65" s="27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40"/>
    </row>
    <row r="66" spans="1:15" ht="15">
      <c r="A66" s="27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40"/>
    </row>
    <row r="67" spans="1:15" ht="15">
      <c r="A67" s="27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40"/>
    </row>
    <row r="68" spans="1:15" ht="15.75" thickBot="1">
      <c r="A68" s="27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40"/>
    </row>
    <row r="69" spans="1:15" ht="31.5" customHeight="1">
      <c r="A69" s="27"/>
      <c r="B69" s="57" t="s">
        <v>0</v>
      </c>
      <c r="C69" s="57" t="s">
        <v>32</v>
      </c>
      <c r="D69" s="57" t="s">
        <v>33</v>
      </c>
      <c r="E69" s="57" t="s">
        <v>29</v>
      </c>
      <c r="F69" s="60" t="s">
        <v>1</v>
      </c>
      <c r="G69" s="80"/>
      <c r="H69" s="69"/>
      <c r="I69" s="57" t="s">
        <v>48</v>
      </c>
      <c r="J69" s="60" t="s">
        <v>31</v>
      </c>
      <c r="K69" s="80"/>
      <c r="L69" s="69"/>
      <c r="M69" s="60" t="s">
        <v>49</v>
      </c>
      <c r="N69" s="69"/>
      <c r="O69" s="74" t="s">
        <v>61</v>
      </c>
    </row>
    <row r="70" spans="1:15" ht="15" customHeight="1">
      <c r="A70" s="27"/>
      <c r="B70" s="78"/>
      <c r="C70" s="78"/>
      <c r="D70" s="78"/>
      <c r="E70" s="58"/>
      <c r="F70" s="70"/>
      <c r="G70" s="81"/>
      <c r="H70" s="71"/>
      <c r="I70" s="58"/>
      <c r="J70" s="70"/>
      <c r="K70" s="81"/>
      <c r="L70" s="71"/>
      <c r="M70" s="70"/>
      <c r="N70" s="71"/>
      <c r="O70" s="75"/>
    </row>
    <row r="71" spans="1:15" ht="15" customHeight="1">
      <c r="A71" s="27"/>
      <c r="B71" s="78"/>
      <c r="C71" s="78"/>
      <c r="D71" s="78"/>
      <c r="E71" s="58"/>
      <c r="F71" s="70"/>
      <c r="G71" s="81"/>
      <c r="H71" s="71"/>
      <c r="I71" s="58"/>
      <c r="J71" s="70"/>
      <c r="K71" s="81"/>
      <c r="L71" s="71"/>
      <c r="M71" s="70"/>
      <c r="N71" s="71"/>
      <c r="O71" s="75"/>
    </row>
    <row r="72" spans="1:15" ht="15" customHeight="1">
      <c r="A72" s="27"/>
      <c r="B72" s="78"/>
      <c r="C72" s="78"/>
      <c r="D72" s="78"/>
      <c r="E72" s="58"/>
      <c r="F72" s="70"/>
      <c r="G72" s="81"/>
      <c r="H72" s="71"/>
      <c r="I72" s="58"/>
      <c r="J72" s="70"/>
      <c r="K72" s="81"/>
      <c r="L72" s="71"/>
      <c r="M72" s="70"/>
      <c r="N72" s="71"/>
      <c r="O72" s="75"/>
    </row>
    <row r="73" spans="1:15" ht="21.75" customHeight="1" thickBot="1">
      <c r="A73" s="27"/>
      <c r="B73" s="79"/>
      <c r="C73" s="79"/>
      <c r="D73" s="79"/>
      <c r="E73" s="59"/>
      <c r="F73" s="72"/>
      <c r="G73" s="82"/>
      <c r="H73" s="73"/>
      <c r="I73" s="59"/>
      <c r="J73" s="72"/>
      <c r="K73" s="82"/>
      <c r="L73" s="73"/>
      <c r="M73" s="72"/>
      <c r="N73" s="73"/>
      <c r="O73" s="76"/>
    </row>
    <row r="74" spans="1:15" ht="15.75" thickBot="1">
      <c r="A74" s="27"/>
      <c r="B74" s="31"/>
      <c r="C74" s="32"/>
      <c r="D74" s="32"/>
      <c r="E74" s="32"/>
      <c r="F74" s="32" t="s">
        <v>2</v>
      </c>
      <c r="G74" s="32" t="s">
        <v>3</v>
      </c>
      <c r="H74" s="32" t="s">
        <v>4</v>
      </c>
      <c r="I74" s="32"/>
      <c r="J74" s="32" t="s">
        <v>5</v>
      </c>
      <c r="K74" s="32" t="s">
        <v>6</v>
      </c>
      <c r="L74" s="32" t="s">
        <v>7</v>
      </c>
      <c r="M74" s="32" t="s">
        <v>8</v>
      </c>
      <c r="N74" s="32" t="s">
        <v>9</v>
      </c>
      <c r="O74" s="42"/>
    </row>
    <row r="75" spans="1:15" ht="26.25" customHeight="1" thickBot="1">
      <c r="A75" s="27"/>
      <c r="B75" s="12"/>
      <c r="C75" s="5" t="s">
        <v>28</v>
      </c>
      <c r="D75" s="52" t="s">
        <v>39</v>
      </c>
      <c r="E75" s="19">
        <v>80</v>
      </c>
      <c r="F75" s="20">
        <f>F76+F77+F78</f>
        <v>0</v>
      </c>
      <c r="G75" s="20">
        <f aca="true" t="shared" si="11" ref="G75:N75">G76+G77+G78</f>
        <v>0</v>
      </c>
      <c r="H75" s="20">
        <f t="shared" si="11"/>
        <v>0</v>
      </c>
      <c r="I75" s="20">
        <f t="shared" si="11"/>
        <v>0</v>
      </c>
      <c r="J75" s="20">
        <f t="shared" si="11"/>
        <v>0</v>
      </c>
      <c r="K75" s="20">
        <f t="shared" si="11"/>
        <v>0</v>
      </c>
      <c r="L75" s="20">
        <f t="shared" si="11"/>
        <v>0</v>
      </c>
      <c r="M75" s="20">
        <f t="shared" si="11"/>
        <v>0</v>
      </c>
      <c r="N75" s="20">
        <f t="shared" si="11"/>
        <v>0</v>
      </c>
      <c r="O75" s="38" t="s">
        <v>65</v>
      </c>
    </row>
    <row r="76" spans="1:15" ht="26.25" customHeight="1" thickBot="1">
      <c r="A76" s="27"/>
      <c r="B76" s="1"/>
      <c r="C76" s="3"/>
      <c r="D76" s="51" t="s">
        <v>26</v>
      </c>
      <c r="E76" s="32"/>
      <c r="F76" s="23"/>
      <c r="G76" s="23"/>
      <c r="H76" s="23"/>
      <c r="I76" s="23"/>
      <c r="J76" s="23"/>
      <c r="K76" s="23"/>
      <c r="L76" s="23"/>
      <c r="M76" s="23"/>
      <c r="N76" s="23"/>
      <c r="O76" s="13"/>
    </row>
    <row r="77" spans="1:15" ht="26.25" customHeight="1" thickBot="1">
      <c r="A77" s="27"/>
      <c r="B77" s="1"/>
      <c r="C77" s="3"/>
      <c r="D77" s="51" t="s">
        <v>22</v>
      </c>
      <c r="E77" s="32"/>
      <c r="F77" s="23"/>
      <c r="G77" s="23"/>
      <c r="H77" s="23"/>
      <c r="I77" s="23"/>
      <c r="J77" s="23"/>
      <c r="K77" s="23"/>
      <c r="L77" s="23"/>
      <c r="M77" s="23"/>
      <c r="N77" s="23"/>
      <c r="O77" s="13"/>
    </row>
    <row r="78" spans="1:15" ht="26.25" customHeight="1" thickBot="1">
      <c r="A78" s="27"/>
      <c r="B78" s="1"/>
      <c r="C78" s="3"/>
      <c r="D78" s="51" t="s">
        <v>25</v>
      </c>
      <c r="E78" s="32"/>
      <c r="F78" s="23"/>
      <c r="G78" s="23"/>
      <c r="H78" s="23"/>
      <c r="I78" s="23"/>
      <c r="J78" s="23"/>
      <c r="K78" s="23"/>
      <c r="L78" s="23"/>
      <c r="M78" s="23"/>
      <c r="N78" s="23"/>
      <c r="O78" s="13"/>
    </row>
    <row r="79" spans="1:15" ht="26.25" customHeight="1" thickBot="1">
      <c r="A79" s="27"/>
      <c r="B79" s="12"/>
      <c r="C79" s="21"/>
      <c r="D79" s="50" t="s">
        <v>23</v>
      </c>
      <c r="E79" s="7">
        <v>20</v>
      </c>
      <c r="F79" s="20"/>
      <c r="G79" s="20"/>
      <c r="H79" s="20"/>
      <c r="I79" s="20"/>
      <c r="J79" s="20"/>
      <c r="K79" s="20"/>
      <c r="L79" s="20"/>
      <c r="M79" s="20"/>
      <c r="N79" s="20"/>
      <c r="O79" s="38" t="s">
        <v>63</v>
      </c>
    </row>
    <row r="80" spans="1:15" ht="34.5" customHeight="1" thickBot="1">
      <c r="A80" s="27"/>
      <c r="B80" s="12"/>
      <c r="C80" s="21"/>
      <c r="D80" s="53" t="s">
        <v>57</v>
      </c>
      <c r="E80" s="7">
        <v>200</v>
      </c>
      <c r="F80" s="20"/>
      <c r="G80" s="20"/>
      <c r="H80" s="20"/>
      <c r="I80" s="20"/>
      <c r="J80" s="20"/>
      <c r="K80" s="20"/>
      <c r="L80" s="20"/>
      <c r="M80" s="20"/>
      <c r="N80" s="20"/>
      <c r="O80" s="38" t="s">
        <v>68</v>
      </c>
    </row>
    <row r="81" spans="1:15" s="35" customFormat="1" ht="26.25" customHeight="1" thickBot="1">
      <c r="A81" s="29"/>
      <c r="B81" s="17"/>
      <c r="C81" s="18"/>
      <c r="D81" s="54" t="s">
        <v>59</v>
      </c>
      <c r="E81" s="33"/>
      <c r="F81" s="26"/>
      <c r="G81" s="26"/>
      <c r="H81" s="26"/>
      <c r="I81" s="26"/>
      <c r="J81" s="26"/>
      <c r="K81" s="26"/>
      <c r="L81" s="26"/>
      <c r="M81" s="26"/>
      <c r="N81" s="26"/>
      <c r="O81" s="41"/>
    </row>
    <row r="82" spans="1:15" s="35" customFormat="1" ht="26.25" customHeight="1" thickBot="1">
      <c r="A82" s="29"/>
      <c r="B82" s="17"/>
      <c r="C82" s="18"/>
      <c r="D82" s="54" t="s">
        <v>22</v>
      </c>
      <c r="E82" s="33"/>
      <c r="F82" s="26"/>
      <c r="G82" s="26"/>
      <c r="H82" s="26"/>
      <c r="I82" s="26"/>
      <c r="J82" s="26"/>
      <c r="K82" s="26"/>
      <c r="L82" s="26"/>
      <c r="M82" s="26"/>
      <c r="N82" s="26"/>
      <c r="O82" s="41"/>
    </row>
    <row r="83" spans="1:15" s="35" customFormat="1" ht="26.25" customHeight="1" thickBot="1">
      <c r="A83" s="29"/>
      <c r="B83" s="17"/>
      <c r="C83" s="18"/>
      <c r="D83" s="54" t="s">
        <v>13</v>
      </c>
      <c r="E83" s="33"/>
      <c r="F83" s="26"/>
      <c r="G83" s="26"/>
      <c r="H83" s="26"/>
      <c r="I83" s="26"/>
      <c r="J83" s="26"/>
      <c r="K83" s="26"/>
      <c r="L83" s="26"/>
      <c r="M83" s="26"/>
      <c r="N83" s="26"/>
      <c r="O83" s="41"/>
    </row>
    <row r="84" spans="1:15" ht="26.25" customHeight="1" thickBot="1">
      <c r="A84" s="27"/>
      <c r="B84" s="9"/>
      <c r="C84" s="10"/>
      <c r="D84" s="2" t="s">
        <v>27</v>
      </c>
      <c r="E84" s="32"/>
      <c r="F84" s="24">
        <f>+F79+F75</f>
        <v>0</v>
      </c>
      <c r="G84" s="24">
        <f aca="true" t="shared" si="12" ref="G84:N84">+G79+G75</f>
        <v>0</v>
      </c>
      <c r="H84" s="24">
        <f t="shared" si="12"/>
        <v>0</v>
      </c>
      <c r="I84" s="24">
        <f t="shared" si="12"/>
        <v>0</v>
      </c>
      <c r="J84" s="24">
        <f t="shared" si="12"/>
        <v>0</v>
      </c>
      <c r="K84" s="24">
        <f t="shared" si="12"/>
        <v>0</v>
      </c>
      <c r="L84" s="24">
        <f t="shared" si="12"/>
        <v>0</v>
      </c>
      <c r="M84" s="24">
        <f t="shared" si="12"/>
        <v>0</v>
      </c>
      <c r="N84" s="24">
        <f t="shared" si="12"/>
        <v>0</v>
      </c>
      <c r="O84" s="39"/>
    </row>
    <row r="85" spans="1:15" ht="15">
      <c r="A85" s="27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40"/>
    </row>
    <row r="86" spans="2:15" ht="15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40"/>
    </row>
    <row r="87" spans="2:15" ht="15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40"/>
    </row>
  </sheetData>
  <sheetProtection/>
  <mergeCells count="19">
    <mergeCell ref="O69:O73"/>
    <mergeCell ref="O4:O8"/>
    <mergeCell ref="B1:O1"/>
    <mergeCell ref="B4:B8"/>
    <mergeCell ref="C4:C8"/>
    <mergeCell ref="D4:D8"/>
    <mergeCell ref="B69:B73"/>
    <mergeCell ref="C69:C73"/>
    <mergeCell ref="D69:D73"/>
    <mergeCell ref="E69:E73"/>
    <mergeCell ref="E4:E8"/>
    <mergeCell ref="F4:H8"/>
    <mergeCell ref="I4:I8"/>
    <mergeCell ref="J4:L8"/>
    <mergeCell ref="M4:N8"/>
    <mergeCell ref="M69:N73"/>
    <mergeCell ref="F69:H73"/>
    <mergeCell ref="I69:I73"/>
    <mergeCell ref="J69:L73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5" r:id="rId1"/>
  <rowBreaks count="1" manualBreakCount="1">
    <brk id="4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2021-12-30T09:21:14Z</cp:lastPrinted>
  <dcterms:created xsi:type="dcterms:W3CDTF">2019-11-19T11:04:26Z</dcterms:created>
  <dcterms:modified xsi:type="dcterms:W3CDTF">2023-10-24T07:40:02Z</dcterms:modified>
  <cp:category/>
  <cp:version/>
  <cp:contentType/>
  <cp:contentStatus/>
</cp:coreProperties>
</file>